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5.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1010098\Downloads\"/>
    </mc:Choice>
  </mc:AlternateContent>
  <xr:revisionPtr revIDLastSave="0" documentId="13_ncr:1_{184F0669-4E88-4E1D-A3DE-9675D119C647}" xr6:coauthVersionLast="47" xr6:coauthVersionMax="47" xr10:uidLastSave="{00000000-0000-0000-0000-000000000000}"/>
  <bookViews>
    <workbookView xWindow="-120" yWindow="-120" windowWidth="29040" windowHeight="15720" firstSheet="1" activeTab="2" xr2:uid="{00000000-000D-0000-FFFF-FFFF00000000}"/>
  </bookViews>
  <sheets>
    <sheet name="工事看板" sheetId="36" r:id="rId1"/>
    <sheet name="改定" sheetId="46" r:id="rId2"/>
    <sheet name="工事計画書" sheetId="9" r:id="rId3"/>
    <sheet name="1F" sheetId="17" r:id="rId4"/>
    <sheet name="2F" sheetId="18" r:id="rId5"/>
    <sheet name="3F" sheetId="19" r:id="rId6"/>
    <sheet name="4F" sheetId="20" r:id="rId7"/>
    <sheet name="屋外エリア" sheetId="16" r:id="rId8"/>
    <sheet name="工事安全確認シート " sheetId="37" r:id="rId9"/>
    <sheet name="リスクアセスメント記入例 (改定4)" sheetId="48" r:id="rId10"/>
    <sheet name="（追加）作業指示書" sheetId="39" r:id="rId11"/>
    <sheet name="現地工事作業者名簿" sheetId="40" r:id="rId12"/>
    <sheet name="KYﾐｰﾃｨﾝｸﾞ" sheetId="41" r:id="rId13"/>
    <sheet name="現地工事作業者名簿 " sheetId="42" r:id="rId14"/>
    <sheet name="④火気使用許可申請書※火気使用時のみ" sheetId="44" r:id="rId15"/>
    <sheet name="安全解除&amp;危険物取扱(KY)" sheetId="45" r:id="rId16"/>
    <sheet name="安全装置解除(KY)" sheetId="31"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_" localSheetId="10">#REF!</definedName>
    <definedName name="_" localSheetId="9">#REF!</definedName>
    <definedName name="_" localSheetId="16">#REF!</definedName>
    <definedName name="_" localSheetId="11">#REF!</definedName>
    <definedName name="_" localSheetId="13">#REF!</definedName>
    <definedName name="_" localSheetId="8">#REF!</definedName>
    <definedName name="_">#REF!</definedName>
    <definedName name="___a2" localSheetId="10">#REF!</definedName>
    <definedName name="___a2" localSheetId="9">#REF!</definedName>
    <definedName name="___a2" localSheetId="16">#REF!</definedName>
    <definedName name="___a2" localSheetId="13">#REF!</definedName>
    <definedName name="___a2">#REF!</definedName>
    <definedName name="___FK1" localSheetId="10">#REF!</definedName>
    <definedName name="___FK1" localSheetId="9">#REF!</definedName>
    <definedName name="___FK1" localSheetId="16">#REF!</definedName>
    <definedName name="___FK1" localSheetId="13">#REF!</definedName>
    <definedName name="___FK1">#REF!</definedName>
    <definedName name="___m1" localSheetId="10">[1]Ｇ３０!#REF!</definedName>
    <definedName name="___m1" localSheetId="12">#REF!</definedName>
    <definedName name="___m1" localSheetId="9">#REF!</definedName>
    <definedName name="___m1" localSheetId="15">#REF!</definedName>
    <definedName name="___m1" localSheetId="16">[1]Ｇ３０!#REF!</definedName>
    <definedName name="___m1" localSheetId="11">#REF!</definedName>
    <definedName name="___m1" localSheetId="13">#REF!</definedName>
    <definedName name="___m1" localSheetId="8">#REF!</definedName>
    <definedName name="___m1" localSheetId="0">#REF!</definedName>
    <definedName name="___m1">[1]Ｇ３０!#REF!</definedName>
    <definedName name="___m2" localSheetId="10">[1]Ｇ３０!#REF!</definedName>
    <definedName name="___m2" localSheetId="12">#REF!</definedName>
    <definedName name="___m2" localSheetId="9">#REF!</definedName>
    <definedName name="___m2" localSheetId="15">#REF!</definedName>
    <definedName name="___m2" localSheetId="16">[1]Ｇ３０!#REF!</definedName>
    <definedName name="___m2" localSheetId="11">#REF!</definedName>
    <definedName name="___m2" localSheetId="13">#REF!</definedName>
    <definedName name="___m2" localSheetId="8">#REF!</definedName>
    <definedName name="___m2" localSheetId="0">#REF!</definedName>
    <definedName name="___m2">[1]Ｇ３０!#REF!</definedName>
    <definedName name="___m3" localSheetId="10">[1]Ｇ３０!#REF!</definedName>
    <definedName name="___m3" localSheetId="12">#REF!</definedName>
    <definedName name="___m3" localSheetId="9">#REF!</definedName>
    <definedName name="___m3" localSheetId="15">#REF!</definedName>
    <definedName name="___m3" localSheetId="16">[1]Ｇ３０!#REF!</definedName>
    <definedName name="___m3" localSheetId="11">#REF!</definedName>
    <definedName name="___m3" localSheetId="13">#REF!</definedName>
    <definedName name="___m3" localSheetId="8">#REF!</definedName>
    <definedName name="___m3" localSheetId="0">#REF!</definedName>
    <definedName name="___m3">[1]Ｇ３０!#REF!</definedName>
    <definedName name="___m5" localSheetId="10">[1]Ｇ３０!#REF!</definedName>
    <definedName name="___m5" localSheetId="12">#REF!</definedName>
    <definedName name="___m5" localSheetId="9">#REF!</definedName>
    <definedName name="___m5" localSheetId="15">#REF!</definedName>
    <definedName name="___m5" localSheetId="16">[1]Ｇ３０!#REF!</definedName>
    <definedName name="___m5" localSheetId="11">#REF!</definedName>
    <definedName name="___m5" localSheetId="13">#REF!</definedName>
    <definedName name="___m5" localSheetId="8">#REF!</definedName>
    <definedName name="___m5" localSheetId="0">#REF!</definedName>
    <definedName name="___m5">[1]Ｇ３０!#REF!</definedName>
    <definedName name="___p1" localSheetId="10">#REF!</definedName>
    <definedName name="___p1" localSheetId="16">#REF!</definedName>
    <definedName name="___p1" localSheetId="11">#REF!</definedName>
    <definedName name="___p1" localSheetId="13">#REF!</definedName>
    <definedName name="___p1" localSheetId="8">#REF!</definedName>
    <definedName name="___p1">#REF!</definedName>
    <definedName name="___P2" localSheetId="10">#REF!</definedName>
    <definedName name="___P2" localSheetId="16">#REF!</definedName>
    <definedName name="___P2" localSheetId="8">#REF!</definedName>
    <definedName name="___P2">#REF!</definedName>
    <definedName name="___P4" localSheetId="10">#REF!</definedName>
    <definedName name="___P4" localSheetId="16">#REF!</definedName>
    <definedName name="___P4" localSheetId="8">#REF!</definedName>
    <definedName name="___P4">#REF!</definedName>
    <definedName name="__123Graph_A" localSheetId="10" hidden="1">'[2]負荷集計（断熱不燃）'!#REF!</definedName>
    <definedName name="__123Graph_A" localSheetId="12" hidden="1">#REF!</definedName>
    <definedName name="__123Graph_A" localSheetId="9" hidden="1">#REF!</definedName>
    <definedName name="__123Graph_A" localSheetId="15" hidden="1">#REF!</definedName>
    <definedName name="__123Graph_A" localSheetId="16" hidden="1">'[2]負荷集計（断熱不燃）'!#REF!</definedName>
    <definedName name="__123Graph_A" localSheetId="11" hidden="1">#REF!</definedName>
    <definedName name="__123Graph_A" localSheetId="8" hidden="1">#REF!</definedName>
    <definedName name="__123Graph_A" localSheetId="0" hidden="1">#REF!</definedName>
    <definedName name="__123Graph_A" hidden="1">'[2]負荷集計（断熱不燃）'!#REF!</definedName>
    <definedName name="__123Graph_A22K修理H" localSheetId="9" hidden="1">#REF!</definedName>
    <definedName name="__123Graph_A22K修理H" localSheetId="13" hidden="1">#REF!</definedName>
    <definedName name="__123Graph_A22K修理H" hidden="1">#REF!</definedName>
    <definedName name="__123Graph_A22K修理件数" localSheetId="13" hidden="1">#REF!</definedName>
    <definedName name="__123Graph_A22K修理件数" hidden="1">#REF!</definedName>
    <definedName name="__123Graph_A2H以上修理件数" localSheetId="13" hidden="1">#REF!</definedName>
    <definedName name="__123Graph_A2H以上修理件数" hidden="1">#REF!</definedName>
    <definedName name="__123Graph_Aカム" localSheetId="13" hidden="1">#REF!</definedName>
    <definedName name="__123Graph_Aカム" hidden="1">#REF!</definedName>
    <definedName name="__123Graph_Aｶﾑｼｬﾌﾄｿﾞｰﾝ" hidden="1">[3]能力ﾍｯﾄﾞ!$F$5:$F$28</definedName>
    <definedName name="__123Graph_Aクランク" localSheetId="9" hidden="1">#REF!</definedName>
    <definedName name="__123Graph_Aクランク" localSheetId="13" hidden="1">#REF!</definedName>
    <definedName name="__123Graph_Aクランク" hidden="1">#REF!</definedName>
    <definedName name="__123Graph_Aブロック" localSheetId="9" hidden="1">#REF!</definedName>
    <definedName name="__123Graph_Aブロック" localSheetId="13" hidden="1">#REF!</definedName>
    <definedName name="__123Graph_Aブロック" hidden="1">#REF!</definedName>
    <definedName name="__123Graph_Aﾌﾞﾛｯｸｼﾘﾝﾀﾞｰｿﾞｰﾝ" hidden="1">[3]能力ﾍｯﾄﾞ!$F$5:$F$28</definedName>
    <definedName name="__123Graph_Aヘッド" localSheetId="9" hidden="1">#REF!</definedName>
    <definedName name="__123Graph_Aヘッド" localSheetId="13" hidden="1">#REF!</definedName>
    <definedName name="__123Graph_Aヘッド" hidden="1">#REF!</definedName>
    <definedName name="__123Graph_Aﾍｯﾄﾞｼﾘﾝﾀﾞｰｿﾞｰﾝ" hidden="1">[3]能力ﾍｯﾄﾞ!$F$5:$F$28</definedName>
    <definedName name="__123Graph_Aﾛｯﾄﾞ･ﾋﾟｽﾄﾝ" localSheetId="9" hidden="1">#REF!</definedName>
    <definedName name="__123Graph_Aﾛｯﾄﾞ･ﾋﾟｽﾄﾝ" localSheetId="13" hidden="1">#REF!</definedName>
    <definedName name="__123Graph_Aﾛｯﾄﾞ･ﾋﾟｽﾄﾝ" hidden="1">#REF!</definedName>
    <definedName name="__123Graph_A後組付" localSheetId="9" hidden="1">#REF!</definedName>
    <definedName name="__123Graph_A後組付" localSheetId="13" hidden="1">#REF!</definedName>
    <definedName name="__123Graph_A後組付" hidden="1">#REF!</definedName>
    <definedName name="__123Graph_A事業部別" localSheetId="10" hidden="1">#REF!</definedName>
    <definedName name="__123Graph_A事業部別" localSheetId="9" hidden="1">#REF!</definedName>
    <definedName name="__123Graph_A事業部別" localSheetId="16" hidden="1">#REF!</definedName>
    <definedName name="__123Graph_A事業部別" localSheetId="11" hidden="1">#REF!</definedName>
    <definedName name="__123Graph_A事業部別" localSheetId="13" hidden="1">#REF!</definedName>
    <definedName name="__123Graph_A事業部別" localSheetId="8" hidden="1">#REF!</definedName>
    <definedName name="__123Graph_A事業部別" hidden="1">#REF!</definedName>
    <definedName name="__123Graph_A前組付" localSheetId="13" hidden="1">#REF!</definedName>
    <definedName name="__123Graph_A前組付" hidden="1">#REF!</definedName>
    <definedName name="__123Graph_A中組付" localSheetId="13" hidden="1">#REF!</definedName>
    <definedName name="__123Graph_A中組付" hidden="1">#REF!</definedName>
    <definedName name="__123Graph_B" localSheetId="10" hidden="1">[4]通常剥離!#REF!</definedName>
    <definedName name="__123Graph_B" localSheetId="12" hidden="1">#REF!</definedName>
    <definedName name="__123Graph_B" localSheetId="9" hidden="1">#REF!</definedName>
    <definedName name="__123Graph_B" localSheetId="15" hidden="1">#REF!</definedName>
    <definedName name="__123Graph_B" localSheetId="16" hidden="1">[4]通常剥離!#REF!</definedName>
    <definedName name="__123Graph_B" localSheetId="11" hidden="1">#REF!</definedName>
    <definedName name="__123Graph_B" localSheetId="13" hidden="1">#REF!</definedName>
    <definedName name="__123Graph_B" localSheetId="8" hidden="1">#REF!</definedName>
    <definedName name="__123Graph_B" localSheetId="0" hidden="1">#REF!</definedName>
    <definedName name="__123Graph_B" hidden="1">[4]通常剥離!#REF!</definedName>
    <definedName name="__123Graph_B22K修理H" localSheetId="9" hidden="1">#REF!</definedName>
    <definedName name="__123Graph_B22K修理H" localSheetId="13" hidden="1">#REF!</definedName>
    <definedName name="__123Graph_B22K修理H" hidden="1">#REF!</definedName>
    <definedName name="__123Graph_B22K修理件数" localSheetId="13" hidden="1">#REF!</definedName>
    <definedName name="__123Graph_B22K修理件数" hidden="1">#REF!</definedName>
    <definedName name="__123Graph_B2H以上修理件数" localSheetId="13" hidden="1">#REF!</definedName>
    <definedName name="__123Graph_B2H以上修理件数" hidden="1">#REF!</definedName>
    <definedName name="__123Graph_Bカム" localSheetId="13" hidden="1">#REF!</definedName>
    <definedName name="__123Graph_Bカム" hidden="1">#REF!</definedName>
    <definedName name="__123Graph_Bｶﾑｼｬﾌﾄｿﾞｰﾝ" hidden="1">[3]能力ﾍｯﾄﾞ!$K$5:$K$28</definedName>
    <definedName name="__123Graph_Bクランク" localSheetId="9" hidden="1">#REF!</definedName>
    <definedName name="__123Graph_Bクランク" localSheetId="13" hidden="1">#REF!</definedName>
    <definedName name="__123Graph_Bクランク" hidden="1">#REF!</definedName>
    <definedName name="__123Graph_Bブロック" localSheetId="9" hidden="1">#REF!</definedName>
    <definedName name="__123Graph_Bブロック" localSheetId="13" hidden="1">#REF!</definedName>
    <definedName name="__123Graph_Bブロック" hidden="1">#REF!</definedName>
    <definedName name="__123Graph_Bﾌﾞﾛｯｸｼﾘﾝﾀﾞｰｿﾞｰﾝ" hidden="1">[3]能力ﾍｯﾄﾞ!$K$5:$K$28</definedName>
    <definedName name="__123Graph_Bヘッド" localSheetId="9" hidden="1">#REF!</definedName>
    <definedName name="__123Graph_Bヘッド" localSheetId="13" hidden="1">#REF!</definedName>
    <definedName name="__123Graph_Bヘッド" hidden="1">#REF!</definedName>
    <definedName name="__123Graph_Bﾍｯﾄﾞｼﾘﾝﾀﾞｰｿﾞｰﾝ" hidden="1">[3]能力ﾍｯﾄﾞ!$K$5:$K$28</definedName>
    <definedName name="__123Graph_Bﾛｯﾄﾞ･ﾋﾟｽﾄﾝ" localSheetId="9" hidden="1">#REF!</definedName>
    <definedName name="__123Graph_Bﾛｯﾄﾞ･ﾋﾟｽﾄﾝ" localSheetId="13" hidden="1">#REF!</definedName>
    <definedName name="__123Graph_Bﾛｯﾄﾞ･ﾋﾟｽﾄﾝ" hidden="1">#REF!</definedName>
    <definedName name="__123Graph_B後組付" localSheetId="9" hidden="1">#REF!</definedName>
    <definedName name="__123Graph_B後組付" localSheetId="13" hidden="1">#REF!</definedName>
    <definedName name="__123Graph_B後組付" hidden="1">#REF!</definedName>
    <definedName name="__123Graph_B事業部別" localSheetId="10" hidden="1">#REF!</definedName>
    <definedName name="__123Graph_B事業部別" localSheetId="9" hidden="1">#REF!</definedName>
    <definedName name="__123Graph_B事業部別" localSheetId="16" hidden="1">#REF!</definedName>
    <definedName name="__123Graph_B事業部別" localSheetId="11" hidden="1">#REF!</definedName>
    <definedName name="__123Graph_B事業部別" localSheetId="13" hidden="1">#REF!</definedName>
    <definedName name="__123Graph_B事業部別" localSheetId="8" hidden="1">#REF!</definedName>
    <definedName name="__123Graph_B事業部別" hidden="1">#REF!</definedName>
    <definedName name="__123Graph_B前組付" localSheetId="13" hidden="1">#REF!</definedName>
    <definedName name="__123Graph_B前組付" hidden="1">#REF!</definedName>
    <definedName name="__123Graph_B中組付" localSheetId="13" hidden="1">#REF!</definedName>
    <definedName name="__123Graph_B中組付" hidden="1">#REF!</definedName>
    <definedName name="__123Graph_C" localSheetId="10" hidden="1">[4]通常剥離!#REF!</definedName>
    <definedName name="__123Graph_C" localSheetId="12" hidden="1">#REF!</definedName>
    <definedName name="__123Graph_C" localSheetId="9" hidden="1">#REF!</definedName>
    <definedName name="__123Graph_C" localSheetId="15" hidden="1">#REF!</definedName>
    <definedName name="__123Graph_C" localSheetId="11" hidden="1">#REF!</definedName>
    <definedName name="__123Graph_C" localSheetId="13" hidden="1">#REF!</definedName>
    <definedName name="__123Graph_C" localSheetId="8" hidden="1">#REF!</definedName>
    <definedName name="__123Graph_C" localSheetId="0" hidden="1">#REF!</definedName>
    <definedName name="__123Graph_C" hidden="1">[4]通常剥離!#REF!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10" hidden="1">[4]通常剥離!#REF!</definedName>
    <definedName name="__123Graph_D" localSheetId="12" hidden="1">#REF!</definedName>
    <definedName name="__123Graph_D" localSheetId="9" hidden="1">#REF!</definedName>
    <definedName name="__123Graph_D" localSheetId="15" hidden="1">#REF!</definedName>
    <definedName name="__123Graph_D" localSheetId="11" hidden="1">#REF!</definedName>
    <definedName name="__123Graph_D" localSheetId="13" hidden="1">#REF!</definedName>
    <definedName name="__123Graph_D" localSheetId="8" hidden="1">#REF!</definedName>
    <definedName name="__123Graph_D" localSheetId="0" hidden="1">#REF!</definedName>
    <definedName name="__123Graph_D" hidden="1">[4]通常剥離!#REF!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10" hidden="1">'[5]Ｐ検 (検査技術)'!$F$64:$Q$64</definedName>
    <definedName name="__123Graph_E" localSheetId="12" hidden="1">#REF!</definedName>
    <definedName name="__123Graph_E" localSheetId="9" hidden="1">#REF!</definedName>
    <definedName name="__123Graph_E" localSheetId="15" hidden="1">#REF!</definedName>
    <definedName name="__123Graph_E" localSheetId="11" hidden="1">#REF!</definedName>
    <definedName name="__123Graph_E" localSheetId="13" hidden="1">#REF!</definedName>
    <definedName name="__123Graph_E" localSheetId="8" hidden="1">#REF!</definedName>
    <definedName name="__123Graph_E" localSheetId="0" hidden="1">#REF!</definedName>
    <definedName name="__123Graph_E" hidden="1">'[5]Ｐ検 (検査技術)'!$F$64:$Q$64</definedName>
    <definedName name="__123Graph_E94年度" localSheetId="10" hidden="1">'[5]Ｐ検 (検査技術)'!$F$64:$Q$64</definedName>
    <definedName name="__123Graph_E94年度" localSheetId="12" hidden="1">#REF!</definedName>
    <definedName name="__123Graph_E94年度" localSheetId="9" hidden="1">#REF!</definedName>
    <definedName name="__123Graph_E94年度" localSheetId="15" hidden="1">#REF!</definedName>
    <definedName name="__123Graph_E94年度" localSheetId="11" hidden="1">#REF!</definedName>
    <definedName name="__123Graph_E94年度" localSheetId="13" hidden="1">#REF!</definedName>
    <definedName name="__123Graph_E94年度" localSheetId="8" hidden="1">#REF!</definedName>
    <definedName name="__123Graph_E94年度" localSheetId="0" hidden="1">#REF!</definedName>
    <definedName name="__123Graph_E94年度" hidden="1">'[5]Ｐ検 (検査技術)'!$F$64:$Q$64</definedName>
    <definedName name="__123Graph_F" localSheetId="10" hidden="1">[4]通常剥離!#REF!</definedName>
    <definedName name="__123Graph_F" localSheetId="12" hidden="1">#REF!</definedName>
    <definedName name="__123Graph_F" localSheetId="9" hidden="1">#REF!</definedName>
    <definedName name="__123Graph_F" localSheetId="15" hidden="1">#REF!</definedName>
    <definedName name="__123Graph_F" localSheetId="11" hidden="1">#REF!</definedName>
    <definedName name="__123Graph_F" localSheetId="13" hidden="1">#REF!</definedName>
    <definedName name="__123Graph_F" localSheetId="8" hidden="1">#REF!</definedName>
    <definedName name="__123Graph_F" localSheetId="0" hidden="1">#REF!</definedName>
    <definedName name="__123Graph_F" hidden="1">[4]通常剥離!#REF!</definedName>
    <definedName name="__123Graph_LBL_A" localSheetId="10" hidden="1">'[2]負荷集計（断熱不燃）'!#REF!</definedName>
    <definedName name="__123Graph_LBL_A" localSheetId="12" hidden="1">#REF!</definedName>
    <definedName name="__123Graph_LBL_A" localSheetId="9" hidden="1">#REF!</definedName>
    <definedName name="__123Graph_LBL_A" localSheetId="15" hidden="1">#REF!</definedName>
    <definedName name="__123Graph_LBL_A" localSheetId="11" hidden="1">#REF!</definedName>
    <definedName name="__123Graph_LBL_A" localSheetId="13" hidden="1">#REF!</definedName>
    <definedName name="__123Graph_LBL_A" localSheetId="8" hidden="1">#REF!</definedName>
    <definedName name="__123Graph_LBL_A" localSheetId="0" hidden="1">#REF!</definedName>
    <definedName name="__123Graph_LBL_A" hidden="1">'[2]負荷集計（断熱不燃）'!#REF!</definedName>
    <definedName name="__123Graph_X" localSheetId="10" hidden="1">'[5]Ｐ検 (検査技術)'!$F$7:$Q$7</definedName>
    <definedName name="__123Graph_X" localSheetId="12" hidden="1">#REF!</definedName>
    <definedName name="__123Graph_X" localSheetId="9" hidden="1">#REF!</definedName>
    <definedName name="__123Graph_X" localSheetId="15" hidden="1">#REF!</definedName>
    <definedName name="__123Graph_X" localSheetId="11" hidden="1">#REF!</definedName>
    <definedName name="__123Graph_X" localSheetId="13" hidden="1">#REF!</definedName>
    <definedName name="__123Graph_X" localSheetId="8" hidden="1">#REF!</definedName>
    <definedName name="__123Graph_X" localSheetId="0" hidden="1">#REF!</definedName>
    <definedName name="__123Graph_X" hidden="1">'[5]Ｐ検 (検査技術)'!$F$7:$Q$7</definedName>
    <definedName name="__123Graph_X22K修理H" localSheetId="9" hidden="1">#REF!</definedName>
    <definedName name="__123Graph_X22K修理H" localSheetId="13" hidden="1">#REF!</definedName>
    <definedName name="__123Graph_X22K修理H" hidden="1">#REF!</definedName>
    <definedName name="__123Graph_X22K修理件数" localSheetId="9" hidden="1">#REF!</definedName>
    <definedName name="__123Graph_X22K修理件数" localSheetId="13" hidden="1">#REF!</definedName>
    <definedName name="__123Graph_X22K修理件数" hidden="1">#REF!</definedName>
    <definedName name="__123Graph_X2H以上修理件数" localSheetId="13" hidden="1">#REF!</definedName>
    <definedName name="__123Graph_X2H以上修理件数" hidden="1">#REF!</definedName>
    <definedName name="__123Graph_X94年度" localSheetId="10" hidden="1">'[5]Ｐ検 (検査技術)'!$F$7:$Q$7</definedName>
    <definedName name="__123Graph_X94年度" localSheetId="12" hidden="1">#REF!</definedName>
    <definedName name="__123Graph_X94年度" localSheetId="9" hidden="1">#REF!</definedName>
    <definedName name="__123Graph_X94年度" localSheetId="15" hidden="1">#REF!</definedName>
    <definedName name="__123Graph_X94年度" localSheetId="11" hidden="1">#REF!</definedName>
    <definedName name="__123Graph_X94年度" localSheetId="13" hidden="1">#REF!</definedName>
    <definedName name="__123Graph_X94年度" localSheetId="8" hidden="1">#REF!</definedName>
    <definedName name="__123Graph_X94年度" localSheetId="0" hidden="1">#REF!</definedName>
    <definedName name="__123Graph_X94年度" hidden="1">'[5]Ｐ検 (検査技術)'!$F$7:$Q$7</definedName>
    <definedName name="__123Graph_X94年度比率" localSheetId="10" hidden="1">'[5]Ｐ検 (検査技術)'!$F$7:$Q$7</definedName>
    <definedName name="__123Graph_X94年度比率" localSheetId="12" hidden="1">#REF!</definedName>
    <definedName name="__123Graph_X94年度比率" localSheetId="9" hidden="1">#REF!</definedName>
    <definedName name="__123Graph_X94年度比率" localSheetId="15" hidden="1">#REF!</definedName>
    <definedName name="__123Graph_X94年度比率" localSheetId="11" hidden="1">#REF!</definedName>
    <definedName name="__123Graph_X94年度比率" localSheetId="13" hidden="1">#REF!</definedName>
    <definedName name="__123Graph_X94年度比率" localSheetId="8" hidden="1">#REF!</definedName>
    <definedName name="__123Graph_X94年度比率" localSheetId="0" hidden="1">#REF!</definedName>
    <definedName name="__123Graph_X94年度比率" hidden="1">'[5]Ｐ検 (検査技術)'!$F$7:$Q$7</definedName>
    <definedName name="__123Graph_Xｱﾅﾛｸﾞ後" localSheetId="10" hidden="1">#REF!</definedName>
    <definedName name="__123Graph_Xｱﾅﾛｸﾞ後" localSheetId="16" hidden="1">#REF!</definedName>
    <definedName name="__123Graph_Xｱﾅﾛｸﾞ後" localSheetId="11" hidden="1">#REF!</definedName>
    <definedName name="__123Graph_Xｱﾅﾛｸﾞ後" localSheetId="13" hidden="1">#REF!</definedName>
    <definedName name="__123Graph_Xｱﾅﾛｸﾞ後" localSheetId="8" hidden="1">#REF!</definedName>
    <definedName name="__123Graph_Xｱﾅﾛｸﾞ後" hidden="1">#REF!</definedName>
    <definedName name="__123Graph_Xｱﾅﾛｸﾞ前" localSheetId="10" hidden="1">#REF!</definedName>
    <definedName name="__123Graph_Xｱﾅﾛｸﾞ前" localSheetId="16" hidden="1">#REF!</definedName>
    <definedName name="__123Graph_Xｱﾅﾛｸﾞ前" localSheetId="8" hidden="1">#REF!</definedName>
    <definedName name="__123Graph_Xｱﾅﾛｸﾞ前" hidden="1">#REF!</definedName>
    <definedName name="__123Graph_Xカム" localSheetId="13" hidden="1">#REF!</definedName>
    <definedName name="__123Graph_Xカム" hidden="1">#REF!</definedName>
    <definedName name="__123Graph_Xｶﾑｼｬﾌﾄｿﾞｰﾝ" hidden="1">[3]能力ﾍｯﾄﾞ!$A$5:$A$28</definedName>
    <definedName name="__123Graph_Xクランク" localSheetId="9" hidden="1">#REF!</definedName>
    <definedName name="__123Graph_Xクランク" localSheetId="13" hidden="1">#REF!</definedName>
    <definedName name="__123Graph_Xクランク" hidden="1">#REF!</definedName>
    <definedName name="__123Graph_Xﾃﾞｼﾞﾀﾙ後" localSheetId="10" hidden="1">#REF!</definedName>
    <definedName name="__123Graph_Xﾃﾞｼﾞﾀﾙ後" localSheetId="9" hidden="1">#REF!</definedName>
    <definedName name="__123Graph_Xﾃﾞｼﾞﾀﾙ後" localSheetId="16" hidden="1">#REF!</definedName>
    <definedName name="__123Graph_Xﾃﾞｼﾞﾀﾙ後" localSheetId="8" hidden="1">#REF!</definedName>
    <definedName name="__123Graph_Xﾃﾞｼﾞﾀﾙ後" hidden="1">#REF!</definedName>
    <definedName name="__123Graph_Xﾃﾞｼﾞﾀﾙ前" localSheetId="9" hidden="1">#REF!</definedName>
    <definedName name="__123Graph_Xﾃﾞｼﾞﾀﾙ前" localSheetId="13" hidden="1">#REF!</definedName>
    <definedName name="__123Graph_Xﾃﾞｼﾞﾀﾙ前" hidden="1">#REF!</definedName>
    <definedName name="__123Graph_Xプロジェクト" localSheetId="13" hidden="1">#REF!</definedName>
    <definedName name="__123Graph_Xプロジェクト" hidden="1">#REF!</definedName>
    <definedName name="__123Graph_Xブロック" localSheetId="13" hidden="1">#REF!</definedName>
    <definedName name="__123Graph_Xブロック" hidden="1">#REF!</definedName>
    <definedName name="__123Graph_Xﾌﾞﾛｯｸｼﾘﾝﾀﾞｰｿﾞｰﾝ" hidden="1">[3]能力ﾍｯﾄﾞ!$A$5:$A$28</definedName>
    <definedName name="__123Graph_Xヘッド" localSheetId="9" hidden="1">#REF!</definedName>
    <definedName name="__123Graph_Xヘッド" localSheetId="13" hidden="1">#REF!</definedName>
    <definedName name="__123Graph_Xヘッド" hidden="1">#REF!</definedName>
    <definedName name="__123Graph_Xﾍｯﾄﾞｼﾘﾝﾀﾞｰｿﾞｰﾝ" hidden="1">[3]能力ﾍｯﾄﾞ!$A$5:$A$28</definedName>
    <definedName name="__123Graph_Xﾛｯﾄﾞ･ﾋﾟｽﾄﾝ" localSheetId="9" hidden="1">#REF!</definedName>
    <definedName name="__123Graph_Xﾛｯﾄﾞ･ﾋﾟｽﾄﾝ" localSheetId="13" hidden="1">#REF!</definedName>
    <definedName name="__123Graph_Xﾛｯﾄﾞ･ﾋﾟｽﾄﾝ" hidden="1">#REF!</definedName>
    <definedName name="__123Graph_X後組付" localSheetId="9" hidden="1">#REF!</definedName>
    <definedName name="__123Graph_X後組付" localSheetId="13" hidden="1">#REF!</definedName>
    <definedName name="__123Graph_X後組付" hidden="1">#REF!</definedName>
    <definedName name="__123Graph_X事業部別" localSheetId="10" hidden="1">#REF!</definedName>
    <definedName name="__123Graph_X事業部別" localSheetId="12" hidden="1">#REF!</definedName>
    <definedName name="__123Graph_X事業部別" localSheetId="9" hidden="1">#REF!</definedName>
    <definedName name="__123Graph_X事業部別" localSheetId="11" hidden="1">#REF!</definedName>
    <definedName name="__123Graph_X事業部別" localSheetId="13" hidden="1">#REF!</definedName>
    <definedName name="__123Graph_X事業部別" localSheetId="8" hidden="1">#REF!</definedName>
    <definedName name="__123Graph_X事業部別" localSheetId="0" hidden="1">#REF!</definedName>
    <definedName name="__123Graph_X事業部別" hidden="1">#REF!</definedName>
    <definedName name="__123Graph_X積み重ね" localSheetId="13" hidden="1">#REF!</definedName>
    <definedName name="__123Graph_X積み重ね" hidden="1">#REF!</definedName>
    <definedName name="__123Graph_X折れ線" localSheetId="13" hidden="1">#REF!</definedName>
    <definedName name="__123Graph_X折れ線" hidden="1">#REF!</definedName>
    <definedName name="__123Graph_X前組付" localSheetId="13" hidden="1">#REF!</definedName>
    <definedName name="__123Graph_X前組付" hidden="1">#REF!</definedName>
    <definedName name="__123Graph_X中組付" localSheetId="13" hidden="1">#REF!</definedName>
    <definedName name="__123Graph_X中組付" hidden="1">#REF!</definedName>
    <definedName name="__123graph5" localSheetId="10" hidden="1">[2]Sheet1!#REF!</definedName>
    <definedName name="__123graph5" localSheetId="12" hidden="1">#REF!</definedName>
    <definedName name="__123graph5" localSheetId="9" hidden="1">#REF!</definedName>
    <definedName name="__123graph5" localSheetId="15" hidden="1">#REF!</definedName>
    <definedName name="__123graph5" localSheetId="11" hidden="1">#REF!</definedName>
    <definedName name="__123graph5" localSheetId="13" hidden="1">#REF!</definedName>
    <definedName name="__123graph5" localSheetId="8" hidden="1">#REF!</definedName>
    <definedName name="__123graph5" localSheetId="0" hidden="1">#REF!</definedName>
    <definedName name="__123graph5" hidden="1">[2]Sheet1!#REF!</definedName>
    <definedName name="__6" localSheetId="10" hidden="1">[2]Sheet1!#REF!</definedName>
    <definedName name="__6" localSheetId="12" hidden="1">#REF!</definedName>
    <definedName name="__6" localSheetId="9" hidden="1">#REF!</definedName>
    <definedName name="__6" localSheetId="15" hidden="1">#REF!</definedName>
    <definedName name="__6" localSheetId="11" hidden="1">#REF!</definedName>
    <definedName name="__6" localSheetId="13" hidden="1">#REF!</definedName>
    <definedName name="__6" localSheetId="8" hidden="1">#REF!</definedName>
    <definedName name="__6" localSheetId="0" hidden="1">#REF!</definedName>
    <definedName name="__6" hidden="1">[2]Sheet1!#REF!</definedName>
    <definedName name="__A1" localSheetId="10">#REF!</definedName>
    <definedName name="__A1" localSheetId="12">#REF!</definedName>
    <definedName name="__A1" localSheetId="11">#REF!</definedName>
    <definedName name="__A1" localSheetId="13">#REF!</definedName>
    <definedName name="__A1" localSheetId="8">#REF!</definedName>
    <definedName name="__A1" localSheetId="0">#REF!</definedName>
    <definedName name="__A1">#REF!</definedName>
    <definedName name="__a3" localSheetId="10">#REF!</definedName>
    <definedName name="__a3" localSheetId="16">#REF!</definedName>
    <definedName name="__a3" localSheetId="8">#REF!</definedName>
    <definedName name="__a3">#REF!</definedName>
    <definedName name="__AA7777" localSheetId="10">[6]!__AA7777</definedName>
    <definedName name="__AA7777" localSheetId="14">④火気使用許可申請書※火気使用時のみ!__AA7777</definedName>
    <definedName name="__AA7777" localSheetId="12">#REF!</definedName>
    <definedName name="__AA7777" localSheetId="9">#REF!</definedName>
    <definedName name="__AA7777" localSheetId="15">#REF!</definedName>
    <definedName name="__AA7777" localSheetId="16">[6]!__AA7777</definedName>
    <definedName name="__AA7777" localSheetId="1">改定!__AA7777</definedName>
    <definedName name="__AA7777" localSheetId="11">現地工事作業者名簿!__AA7777</definedName>
    <definedName name="__AA7777" localSheetId="13">'現地工事作業者名簿 '!__AA7777</definedName>
    <definedName name="__AA7777" localSheetId="8">#REF!</definedName>
    <definedName name="__AA7777" localSheetId="0">#REF!</definedName>
    <definedName name="__AA7777">[0]!__AA7777</definedName>
    <definedName name="__abc２２" localSheetId="10">[6]!__abc２２</definedName>
    <definedName name="__abc２２" localSheetId="14">④火気使用許可申請書※火気使用時のみ!__abc２２</definedName>
    <definedName name="__abc２２" localSheetId="12">#REF!</definedName>
    <definedName name="__abc２２" localSheetId="9">#REF!</definedName>
    <definedName name="__abc２２" localSheetId="15">#REF!</definedName>
    <definedName name="__abc２２" localSheetId="16">[6]!__abc２２</definedName>
    <definedName name="__abc２２" localSheetId="1">改定!__abc２２</definedName>
    <definedName name="__abc２２" localSheetId="11">現地工事作業者名簿!__abc２２</definedName>
    <definedName name="__abc２２" localSheetId="13">'現地工事作業者名簿 '!__abc２２</definedName>
    <definedName name="__abc２２" localSheetId="8">#REF!</definedName>
    <definedName name="__abc２２" localSheetId="0">#REF!</definedName>
    <definedName name="__abc２２">[0]!__abc２２</definedName>
    <definedName name="__b5" localSheetId="10" hidden="1">[2]Sheet1!#REF!</definedName>
    <definedName name="__b5" localSheetId="14" hidden="1">[2]Sheet1!#REF!</definedName>
    <definedName name="__b5" localSheetId="12" hidden="1">#REF!</definedName>
    <definedName name="__b5" localSheetId="9" hidden="1">#REF!</definedName>
    <definedName name="__b5" localSheetId="15" hidden="1">#REF!</definedName>
    <definedName name="__b5" localSheetId="16" hidden="1">[2]Sheet1!#REF!</definedName>
    <definedName name="__b5" localSheetId="11" hidden="1">#REF!</definedName>
    <definedName name="__b5" localSheetId="13" hidden="1">#REF!</definedName>
    <definedName name="__b5" localSheetId="8" hidden="1">#REF!</definedName>
    <definedName name="__b5" localSheetId="0" hidden="1">#REF!</definedName>
    <definedName name="__b5" hidden="1">[2]Sheet1!#REF!</definedName>
    <definedName name="__b6" localSheetId="10" hidden="1">[2]Sheet1!#REF!</definedName>
    <definedName name="__b6" localSheetId="12" hidden="1">#REF!</definedName>
    <definedName name="__b6" localSheetId="9" hidden="1">#REF!</definedName>
    <definedName name="__b6" localSheetId="15" hidden="1">#REF!</definedName>
    <definedName name="__b6" localSheetId="16" hidden="1">[2]Sheet1!#REF!</definedName>
    <definedName name="__b6" localSheetId="11" hidden="1">#REF!</definedName>
    <definedName name="__b6" localSheetId="8" hidden="1">#REF!</definedName>
    <definedName name="__b6" localSheetId="0" hidden="1">#REF!</definedName>
    <definedName name="__b6" hidden="1">[2]Sheet1!#REF!</definedName>
    <definedName name="__B9212" localSheetId="10">[7]B0820!#REF!</definedName>
    <definedName name="__B9212" localSheetId="12">#REF!</definedName>
    <definedName name="__B9212" localSheetId="9">#REF!</definedName>
    <definedName name="__B9212" localSheetId="15">#REF!</definedName>
    <definedName name="__B9212" localSheetId="16">[7]B0820!#REF!</definedName>
    <definedName name="__B9212" localSheetId="11">#REF!</definedName>
    <definedName name="__B9212" localSheetId="8">#REF!</definedName>
    <definedName name="__B9212" localSheetId="0">#REF!</definedName>
    <definedName name="__B9212">[7]B0820!#REF!</definedName>
    <definedName name="__ｃ６" localSheetId="10" hidden="1">[2]Sheet1!#REF!</definedName>
    <definedName name="__ｃ６" localSheetId="12" hidden="1">#REF!</definedName>
    <definedName name="__ｃ６" localSheetId="9" hidden="1">#REF!</definedName>
    <definedName name="__ｃ６" localSheetId="15" hidden="1">#REF!</definedName>
    <definedName name="__ｃ６" localSheetId="11" hidden="1">#REF!</definedName>
    <definedName name="__ｃ６" localSheetId="13" hidden="1">#REF!</definedName>
    <definedName name="__ｃ６" localSheetId="8" hidden="1">#REF!</definedName>
    <definedName name="__ｃ６" localSheetId="0" hidden="1">#REF!</definedName>
    <definedName name="__ｃ６" hidden="1">[2]Sheet1!#REF!</definedName>
    <definedName name="__c62" localSheetId="10" hidden="1">[2]Sheet1!#REF!</definedName>
    <definedName name="__c62" localSheetId="12" hidden="1">#REF!</definedName>
    <definedName name="__c62" localSheetId="9" hidden="1">#REF!</definedName>
    <definedName name="__c62" localSheetId="15" hidden="1">#REF!</definedName>
    <definedName name="__c62" localSheetId="11" hidden="1">#REF!</definedName>
    <definedName name="__c62" localSheetId="13" hidden="1">#REF!</definedName>
    <definedName name="__c62" localSheetId="8" hidden="1">#REF!</definedName>
    <definedName name="__c62" localSheetId="0" hidden="1">#REF!</definedName>
    <definedName name="__c62" hidden="1">[2]Sheet1!#REF!</definedName>
    <definedName name="__d2" localSheetId="10">#REF!</definedName>
    <definedName name="__d2" localSheetId="12">#REF!</definedName>
    <definedName name="__d2" localSheetId="11">#REF!</definedName>
    <definedName name="__d2" localSheetId="13">#REF!</definedName>
    <definedName name="__d2" localSheetId="8">#REF!</definedName>
    <definedName name="__d2" localSheetId="0">#REF!</definedName>
    <definedName name="__d2">#REF!</definedName>
    <definedName name="__dr1" localSheetId="10">[6]!__dr1</definedName>
    <definedName name="__dr1" localSheetId="14">④火気使用許可申請書※火気使用時のみ!__dr1</definedName>
    <definedName name="__dr1" localSheetId="12">#REF!</definedName>
    <definedName name="__dr1" localSheetId="9">#REF!</definedName>
    <definedName name="__dr1" localSheetId="15">#REF!</definedName>
    <definedName name="__dr1" localSheetId="16">[6]!__dr1</definedName>
    <definedName name="__dr1" localSheetId="1">改定!__dr1</definedName>
    <definedName name="__dr1" localSheetId="11">現地工事作業者名簿!__dr1</definedName>
    <definedName name="__dr1" localSheetId="13">'現地工事作業者名簿 '!__dr1</definedName>
    <definedName name="__dr1" localSheetId="8">#REF!</definedName>
    <definedName name="__dr1" localSheetId="0">#REF!</definedName>
    <definedName name="__dr1">[0]!__dr1</definedName>
    <definedName name="__e5" localSheetId="10">[6]!__e5</definedName>
    <definedName name="__e5" localSheetId="14">④火気使用許可申請書※火気使用時のみ!__e5</definedName>
    <definedName name="__e5" localSheetId="12">#REF!</definedName>
    <definedName name="__e5" localSheetId="9">#REF!</definedName>
    <definedName name="__e5" localSheetId="15">#REF!</definedName>
    <definedName name="__e5" localSheetId="16">[6]!__e5</definedName>
    <definedName name="__e5" localSheetId="1">改定!__e5</definedName>
    <definedName name="__e5" localSheetId="11">現地工事作業者名簿!__e5</definedName>
    <definedName name="__e5" localSheetId="13">'現地工事作業者名簿 '!__e5</definedName>
    <definedName name="__e5" localSheetId="8">#REF!</definedName>
    <definedName name="__e5" localSheetId="0">#REF!</definedName>
    <definedName name="__e5">[0]!__e5</definedName>
    <definedName name="__f3" localSheetId="10">#REF!</definedName>
    <definedName name="__f3" localSheetId="16">#REF!</definedName>
    <definedName name="__f3" localSheetId="11">#REF!</definedName>
    <definedName name="__f3" localSheetId="13">#REF!</definedName>
    <definedName name="__f3" localSheetId="8">#REF!</definedName>
    <definedName name="__f3">#REF!</definedName>
    <definedName name="__ｇ２" localSheetId="10">[6]!__ｇ２</definedName>
    <definedName name="__ｇ２" localSheetId="14">④火気使用許可申請書※火気使用時のみ!__ｇ２</definedName>
    <definedName name="__ｇ２" localSheetId="12">#REF!</definedName>
    <definedName name="__ｇ２" localSheetId="9">#REF!</definedName>
    <definedName name="__ｇ２" localSheetId="15">#REF!</definedName>
    <definedName name="__ｇ２" localSheetId="16">[6]!__ｇ２</definedName>
    <definedName name="__ｇ２" localSheetId="1">改定!__ｇ２</definedName>
    <definedName name="__ｇ２" localSheetId="11">現地工事作業者名簿!__ｇ２</definedName>
    <definedName name="__ｇ２" localSheetId="13">'現地工事作業者名簿 '!__ｇ２</definedName>
    <definedName name="__ｇ２" localSheetId="8">#REF!</definedName>
    <definedName name="__ｇ２" localSheetId="0">#REF!</definedName>
    <definedName name="__ｇ２">[0]!__ｇ２</definedName>
    <definedName name="__H60" localSheetId="10">[6]!__H60</definedName>
    <definedName name="__H60" localSheetId="14">④火気使用許可申請書※火気使用時のみ!__H60</definedName>
    <definedName name="__H60" localSheetId="12">#REF!</definedName>
    <definedName name="__H60" localSheetId="9">#REF!</definedName>
    <definedName name="__H60" localSheetId="15">#REF!</definedName>
    <definedName name="__H60" localSheetId="16">[6]!__H60</definedName>
    <definedName name="__H60" localSheetId="1">改定!__H60</definedName>
    <definedName name="__H60" localSheetId="11">現地工事作業者名簿!__H60</definedName>
    <definedName name="__H60" localSheetId="13">'現地工事作業者名簿 '!__H60</definedName>
    <definedName name="__H60" localSheetId="8">#REF!</definedName>
    <definedName name="__H60" localSheetId="0">#REF!</definedName>
    <definedName name="__H60">[0]!__H60</definedName>
    <definedName name="__H64" localSheetId="10">[6]!__H64</definedName>
    <definedName name="__H64" localSheetId="14">④火気使用許可申請書※火気使用時のみ!__H64</definedName>
    <definedName name="__H64" localSheetId="12">#REF!</definedName>
    <definedName name="__H64" localSheetId="9">#REF!</definedName>
    <definedName name="__H64" localSheetId="15">#REF!</definedName>
    <definedName name="__H64" localSheetId="16">[6]!__H64</definedName>
    <definedName name="__H64" localSheetId="1">改定!__H64</definedName>
    <definedName name="__H64" localSheetId="11">現地工事作業者名簿!__H64</definedName>
    <definedName name="__H64" localSheetId="13">'現地工事作業者名簿 '!__H64</definedName>
    <definedName name="__H64" localSheetId="8">#REF!</definedName>
    <definedName name="__H64" localSheetId="0">#REF!</definedName>
    <definedName name="__H64">[0]!__H64</definedName>
    <definedName name="__ｈ６５" localSheetId="10">[6]!__ｈ６５</definedName>
    <definedName name="__ｈ６５" localSheetId="14">④火気使用許可申請書※火気使用時のみ!__ｈ６５</definedName>
    <definedName name="__ｈ６５" localSheetId="12">#REF!</definedName>
    <definedName name="__ｈ６５" localSheetId="9">#REF!</definedName>
    <definedName name="__ｈ６５" localSheetId="15">#REF!</definedName>
    <definedName name="__ｈ６５" localSheetId="16">[6]!__ｈ６５</definedName>
    <definedName name="__ｈ６５" localSheetId="1">改定!__ｈ６５</definedName>
    <definedName name="__ｈ６５" localSheetId="11">現地工事作業者名簿!__ｈ６５</definedName>
    <definedName name="__ｈ６５" localSheetId="13">'現地工事作業者名簿 '!__ｈ６５</definedName>
    <definedName name="__ｈ６５" localSheetId="8">#REF!</definedName>
    <definedName name="__ｈ６５" localSheetId="0">#REF!</definedName>
    <definedName name="__ｈ６５">[0]!__ｈ６５</definedName>
    <definedName name="__hh2" localSheetId="10">[6]!__hh2</definedName>
    <definedName name="__hh2" localSheetId="14">④火気使用許可申請書※火気使用時のみ!__hh2</definedName>
    <definedName name="__hh2" localSheetId="12">#REF!</definedName>
    <definedName name="__hh2" localSheetId="9">#REF!</definedName>
    <definedName name="__hh2" localSheetId="15">#REF!</definedName>
    <definedName name="__hh2" localSheetId="16">[6]!__hh2</definedName>
    <definedName name="__hh2" localSheetId="1">改定!__hh2</definedName>
    <definedName name="__hh2" localSheetId="11">現地工事作業者名簿!__hh2</definedName>
    <definedName name="__hh2" localSheetId="13">'現地工事作業者名簿 '!__hh2</definedName>
    <definedName name="__hh2" localSheetId="8">#REF!</definedName>
    <definedName name="__hh2" localSheetId="0">#REF!</definedName>
    <definedName name="__hh2">[0]!__hh2</definedName>
    <definedName name="__j111" localSheetId="10">#REF!</definedName>
    <definedName name="__j111" localSheetId="16">#REF!</definedName>
    <definedName name="__j111" localSheetId="11">#REF!</definedName>
    <definedName name="__j111" localSheetId="13">#REF!</definedName>
    <definedName name="__j111" localSheetId="8">#REF!</definedName>
    <definedName name="__j111">#REF!</definedName>
    <definedName name="__k1" localSheetId="10">[1]Ｇ３０!#REF!</definedName>
    <definedName name="__k1" localSheetId="12">#REF!</definedName>
    <definedName name="__k1" localSheetId="9">#REF!</definedName>
    <definedName name="__k1" localSheetId="15">#REF!</definedName>
    <definedName name="__k1" localSheetId="16">[1]Ｇ３０!#REF!</definedName>
    <definedName name="__k1" localSheetId="11">#REF!</definedName>
    <definedName name="__k1" localSheetId="13">#REF!</definedName>
    <definedName name="__k1" localSheetId="8">#REF!</definedName>
    <definedName name="__k1" localSheetId="0">#REF!</definedName>
    <definedName name="__k1">[1]Ｇ３０!#REF!</definedName>
    <definedName name="__k2" localSheetId="10">[1]Ｇ３０!#REF!</definedName>
    <definedName name="__k2" localSheetId="12">#REF!</definedName>
    <definedName name="__k2" localSheetId="9">#REF!</definedName>
    <definedName name="__k2" localSheetId="15">#REF!</definedName>
    <definedName name="__k2" localSheetId="16">[1]Ｇ３０!#REF!</definedName>
    <definedName name="__k2" localSheetId="11">#REF!</definedName>
    <definedName name="__k2" localSheetId="8">#REF!</definedName>
    <definedName name="__k2" localSheetId="0">#REF!</definedName>
    <definedName name="__k2">[1]Ｇ３０!#REF!</definedName>
    <definedName name="__k3" localSheetId="10">[1]Ｇ３０!#REF!</definedName>
    <definedName name="__k3" localSheetId="12">#REF!</definedName>
    <definedName name="__k3" localSheetId="9">#REF!</definedName>
    <definedName name="__k3" localSheetId="15">#REF!</definedName>
    <definedName name="__k3" localSheetId="16">[1]Ｇ３０!#REF!</definedName>
    <definedName name="__k3" localSheetId="11">#REF!</definedName>
    <definedName name="__k3" localSheetId="8">#REF!</definedName>
    <definedName name="__k3" localSheetId="0">#REF!</definedName>
    <definedName name="__k3">[1]Ｇ３０!#REF!</definedName>
    <definedName name="__k4" localSheetId="10">[1]Ｇ３０!#REF!</definedName>
    <definedName name="__k4" localSheetId="12">#REF!</definedName>
    <definedName name="__k4" localSheetId="9">#REF!</definedName>
    <definedName name="__k4" localSheetId="15">#REF!</definedName>
    <definedName name="__k4" localSheetId="16">[1]Ｇ３０!#REF!</definedName>
    <definedName name="__k4" localSheetId="11">#REF!</definedName>
    <definedName name="__k4" localSheetId="8">#REF!</definedName>
    <definedName name="__k4" localSheetId="0">#REF!</definedName>
    <definedName name="__k4">[1]Ｇ３０!#REF!</definedName>
    <definedName name="__k5" localSheetId="10">[1]Ｇ３０!#REF!</definedName>
    <definedName name="__k5" localSheetId="12">#REF!</definedName>
    <definedName name="__k5" localSheetId="9">#REF!</definedName>
    <definedName name="__k5" localSheetId="15">#REF!</definedName>
    <definedName name="__k5" localSheetId="16">[1]Ｇ３０!#REF!</definedName>
    <definedName name="__k5" localSheetId="11">#REF!</definedName>
    <definedName name="__k5" localSheetId="8">#REF!</definedName>
    <definedName name="__k5" localSheetId="0">#REF!</definedName>
    <definedName name="__k5">[1]Ｇ３０!#REF!</definedName>
    <definedName name="__KO1" localSheetId="10">[6]!__KO1</definedName>
    <definedName name="__KO1" localSheetId="14">④火気使用許可申請書※火気使用時のみ!__KO1</definedName>
    <definedName name="__KO1" localSheetId="12">#REF!</definedName>
    <definedName name="__KO1" localSheetId="9">#REF!</definedName>
    <definedName name="__KO1" localSheetId="15">#REF!</definedName>
    <definedName name="__KO1" localSheetId="16">[6]!__KO1</definedName>
    <definedName name="__KO1" localSheetId="1">改定!__KO1</definedName>
    <definedName name="__KO1" localSheetId="11">現地工事作業者名簿!__KO1</definedName>
    <definedName name="__KO1" localSheetId="13">'現地工事作業者名簿 '!__KO1</definedName>
    <definedName name="__KO1" localSheetId="8">#REF!</definedName>
    <definedName name="__KO1" localSheetId="0">#REF!</definedName>
    <definedName name="__KO1">[0]!__KO1</definedName>
    <definedName name="__KO2" localSheetId="10">[6]!__KO2</definedName>
    <definedName name="__KO2" localSheetId="14">④火気使用許可申請書※火気使用時のみ!__KO2</definedName>
    <definedName name="__KO2" localSheetId="12">#REF!</definedName>
    <definedName name="__KO2" localSheetId="9">#REF!</definedName>
    <definedName name="__KO2" localSheetId="15">#REF!</definedName>
    <definedName name="__KO2" localSheetId="16">[6]!__KO2</definedName>
    <definedName name="__KO2" localSheetId="1">改定!__KO2</definedName>
    <definedName name="__KO2" localSheetId="11">現地工事作業者名簿!__KO2</definedName>
    <definedName name="__KO2" localSheetId="13">'現地工事作業者名簿 '!__KO2</definedName>
    <definedName name="__KO2" localSheetId="8">#REF!</definedName>
    <definedName name="__KO2" localSheetId="0">#REF!</definedName>
    <definedName name="__KO2">[0]!__KO2</definedName>
    <definedName name="__ko3" localSheetId="10">[6]!__ko3</definedName>
    <definedName name="__ko3" localSheetId="14">④火気使用許可申請書※火気使用時のみ!__ko3</definedName>
    <definedName name="__ko3" localSheetId="12">#REF!</definedName>
    <definedName name="__ko3" localSheetId="9">#REF!</definedName>
    <definedName name="__ko3" localSheetId="15">#REF!</definedName>
    <definedName name="__ko3" localSheetId="16">[6]!__ko3</definedName>
    <definedName name="__ko3" localSheetId="1">改定!__ko3</definedName>
    <definedName name="__ko3" localSheetId="11">現地工事作業者名簿!__ko3</definedName>
    <definedName name="__ko3" localSheetId="13">'現地工事作業者名簿 '!__ko3</definedName>
    <definedName name="__ko3" localSheetId="8">#REF!</definedName>
    <definedName name="__ko3" localSheetId="0">#REF!</definedName>
    <definedName name="__ko3">[0]!__ko3</definedName>
    <definedName name="__l1" localSheetId="10">[1]Ｇ３０!#REF!</definedName>
    <definedName name="__l1" localSheetId="14">[1]Ｇ３０!#REF!</definedName>
    <definedName name="__l1" localSheetId="12">#REF!</definedName>
    <definedName name="__l1" localSheetId="9">#REF!</definedName>
    <definedName name="__l1" localSheetId="15">#REF!</definedName>
    <definedName name="__l1" localSheetId="16">[1]Ｇ３０!#REF!</definedName>
    <definedName name="__l1" localSheetId="11">#REF!</definedName>
    <definedName name="__l1" localSheetId="13">#REF!</definedName>
    <definedName name="__l1" localSheetId="8">#REF!</definedName>
    <definedName name="__l1" localSheetId="0">#REF!</definedName>
    <definedName name="__l1">[1]Ｇ３０!#REF!</definedName>
    <definedName name="__l2" localSheetId="10">[1]Ｇ３０!#REF!</definedName>
    <definedName name="__l2" localSheetId="12">#REF!</definedName>
    <definedName name="__l2" localSheetId="9">#REF!</definedName>
    <definedName name="__l2" localSheetId="15">#REF!</definedName>
    <definedName name="__l2" localSheetId="16">[1]Ｇ３０!#REF!</definedName>
    <definedName name="__l2" localSheetId="11">#REF!</definedName>
    <definedName name="__l2" localSheetId="8">#REF!</definedName>
    <definedName name="__l2" localSheetId="0">#REF!</definedName>
    <definedName name="__l2">[1]Ｇ３０!#REF!</definedName>
    <definedName name="__l3" localSheetId="10">[1]Ｇ３０!#REF!</definedName>
    <definedName name="__l3" localSheetId="12">#REF!</definedName>
    <definedName name="__l3" localSheetId="9">#REF!</definedName>
    <definedName name="__l3" localSheetId="15">#REF!</definedName>
    <definedName name="__l3" localSheetId="16">[1]Ｇ３０!#REF!</definedName>
    <definedName name="__l3" localSheetId="11">#REF!</definedName>
    <definedName name="__l3" localSheetId="8">#REF!</definedName>
    <definedName name="__l3" localSheetId="0">#REF!</definedName>
    <definedName name="__l3">[1]Ｇ３０!#REF!</definedName>
    <definedName name="__l4" localSheetId="10">[1]Ｇ３０!#REF!</definedName>
    <definedName name="__l4" localSheetId="12">#REF!</definedName>
    <definedName name="__l4" localSheetId="9">#REF!</definedName>
    <definedName name="__l4" localSheetId="15">#REF!</definedName>
    <definedName name="__l4" localSheetId="11">#REF!</definedName>
    <definedName name="__l4" localSheetId="13">#REF!</definedName>
    <definedName name="__l4" localSheetId="8">#REF!</definedName>
    <definedName name="__l4" localSheetId="0">#REF!</definedName>
    <definedName name="__l4">[1]Ｇ３０!#REF!</definedName>
    <definedName name="__l5" localSheetId="10">[1]Ｇ３０!#REF!</definedName>
    <definedName name="__l5" localSheetId="12">#REF!</definedName>
    <definedName name="__l5" localSheetId="9">#REF!</definedName>
    <definedName name="__l5" localSheetId="15">#REF!</definedName>
    <definedName name="__l5" localSheetId="11">#REF!</definedName>
    <definedName name="__l5" localSheetId="13">#REF!</definedName>
    <definedName name="__l5" localSheetId="8">#REF!</definedName>
    <definedName name="__l5" localSheetId="0">#REF!</definedName>
    <definedName name="__l5">[1]Ｇ３０!#REF!</definedName>
    <definedName name="__LL2" localSheetId="10">[6]!__LL2</definedName>
    <definedName name="__LL2" localSheetId="14">④火気使用許可申請書※火気使用時のみ!__LL2</definedName>
    <definedName name="__LL2" localSheetId="12">#REF!</definedName>
    <definedName name="__LL2" localSheetId="9">#REF!</definedName>
    <definedName name="__LL2" localSheetId="15">#REF!</definedName>
    <definedName name="__LL2" localSheetId="16">[6]!__LL2</definedName>
    <definedName name="__LL2" localSheetId="1">改定!__LL2</definedName>
    <definedName name="__LL2" localSheetId="11">現地工事作業者名簿!__LL2</definedName>
    <definedName name="__LL2" localSheetId="13">'現地工事作業者名簿 '!__LL2</definedName>
    <definedName name="__LL2" localSheetId="8">#REF!</definedName>
    <definedName name="__LL2" localSheetId="0">#REF!</definedName>
    <definedName name="__LL2">[0]!__LL2</definedName>
    <definedName name="__m4" localSheetId="10">[1]Ｇ３０!#REF!</definedName>
    <definedName name="__m4" localSheetId="14">[1]Ｇ３０!#REF!</definedName>
    <definedName name="__m4" localSheetId="12">#REF!</definedName>
    <definedName name="__m4" localSheetId="9">#REF!</definedName>
    <definedName name="__m4" localSheetId="15">#REF!</definedName>
    <definedName name="__m4" localSheetId="16">[1]Ｇ３０!#REF!</definedName>
    <definedName name="__m4" localSheetId="11">#REF!</definedName>
    <definedName name="__m4" localSheetId="13">#REF!</definedName>
    <definedName name="__m4" localSheetId="8">#REF!</definedName>
    <definedName name="__m4" localSheetId="0">#REF!</definedName>
    <definedName name="__m4">[1]Ｇ３０!#REF!</definedName>
    <definedName name="__MLG2" localSheetId="10">[6]!__MLG2</definedName>
    <definedName name="__MLG2" localSheetId="14">④火気使用許可申請書※火気使用時のみ!__MLG2</definedName>
    <definedName name="__MLG2" localSheetId="12">#REF!</definedName>
    <definedName name="__MLG2" localSheetId="9">#REF!</definedName>
    <definedName name="__MLG2" localSheetId="15">#REF!</definedName>
    <definedName name="__MLG2" localSheetId="16">[6]!__MLG2</definedName>
    <definedName name="__MLG2" localSheetId="1">改定!__MLG2</definedName>
    <definedName name="__MLG2" localSheetId="11">現地工事作業者名簿!__MLG2</definedName>
    <definedName name="__MLG2" localSheetId="13">'現地工事作業者名簿 '!__MLG2</definedName>
    <definedName name="__MLG2" localSheetId="8">#REF!</definedName>
    <definedName name="__MLG2" localSheetId="0">#REF!</definedName>
    <definedName name="__MLG2">[0]!__MLG2</definedName>
    <definedName name="__MM2" localSheetId="10">[6]!__MM2</definedName>
    <definedName name="__MM2" localSheetId="14">④火気使用許可申請書※火気使用時のみ!__MM2</definedName>
    <definedName name="__MM2" localSheetId="12">#REF!</definedName>
    <definedName name="__MM2" localSheetId="9">#REF!</definedName>
    <definedName name="__MM2" localSheetId="15">#REF!</definedName>
    <definedName name="__MM2" localSheetId="16">[6]!__MM2</definedName>
    <definedName name="__MM2" localSheetId="1">改定!__MM2</definedName>
    <definedName name="__MM2" localSheetId="11">現地工事作業者名簿!__MM2</definedName>
    <definedName name="__MM2" localSheetId="13">'現地工事作業者名簿 '!__MM2</definedName>
    <definedName name="__MM2" localSheetId="8">#REF!</definedName>
    <definedName name="__MM2" localSheetId="0">#REF!</definedName>
    <definedName name="__MM2">[0]!__MM2</definedName>
    <definedName name="__nm2" localSheetId="10">[6]!__nm2</definedName>
    <definedName name="__nm2" localSheetId="14">④火気使用許可申請書※火気使用時のみ!__nm2</definedName>
    <definedName name="__nm2" localSheetId="12">#REF!</definedName>
    <definedName name="__nm2" localSheetId="9">#REF!</definedName>
    <definedName name="__nm2" localSheetId="15">#REF!</definedName>
    <definedName name="__nm2" localSheetId="16">[6]!__nm2</definedName>
    <definedName name="__nm2" localSheetId="1">改定!__nm2</definedName>
    <definedName name="__nm2" localSheetId="11">現地工事作業者名簿!__nm2</definedName>
    <definedName name="__nm2" localSheetId="13">'現地工事作業者名簿 '!__nm2</definedName>
    <definedName name="__nm2" localSheetId="8">#REF!</definedName>
    <definedName name="__nm2" localSheetId="0">#REF!</definedName>
    <definedName name="__nm2">[0]!__nm2</definedName>
    <definedName name="__nn2" localSheetId="10">[6]!__nn2</definedName>
    <definedName name="__nn2" localSheetId="14">④火気使用許可申請書※火気使用時のみ!__nn2</definedName>
    <definedName name="__nn2" localSheetId="12">#REF!</definedName>
    <definedName name="__nn2" localSheetId="9">#REF!</definedName>
    <definedName name="__nn2" localSheetId="15">#REF!</definedName>
    <definedName name="__nn2" localSheetId="16">[6]!__nn2</definedName>
    <definedName name="__nn2" localSheetId="1">改定!__nn2</definedName>
    <definedName name="__nn2" localSheetId="11">現地工事作業者名簿!__nn2</definedName>
    <definedName name="__nn2" localSheetId="13">'現地工事作業者名簿 '!__nn2</definedName>
    <definedName name="__nn2" localSheetId="8">#REF!</definedName>
    <definedName name="__nn2" localSheetId="0">#REF!</definedName>
    <definedName name="__nn2">[0]!__nn2</definedName>
    <definedName name="__nn３" localSheetId="10">[6]!__nn３</definedName>
    <definedName name="__nn３" localSheetId="14">④火気使用許可申請書※火気使用時のみ!__nn３</definedName>
    <definedName name="__nn３" localSheetId="12">#REF!</definedName>
    <definedName name="__nn３" localSheetId="9">#REF!</definedName>
    <definedName name="__nn３" localSheetId="15">#REF!</definedName>
    <definedName name="__nn３" localSheetId="16">[6]!__nn３</definedName>
    <definedName name="__nn３" localSheetId="1">改定!__nn３</definedName>
    <definedName name="__nn３" localSheetId="11">現地工事作業者名簿!__nn３</definedName>
    <definedName name="__nn３" localSheetId="13">'現地工事作業者名簿 '!__nn３</definedName>
    <definedName name="__nn３" localSheetId="8">#REF!</definedName>
    <definedName name="__nn３" localSheetId="0">#REF!</definedName>
    <definedName name="__nn３">[0]!__nn３</definedName>
    <definedName name="__NN8535" localSheetId="10">#REF!</definedName>
    <definedName name="__NN8535" localSheetId="16">#REF!</definedName>
    <definedName name="__NN8535" localSheetId="11">#REF!</definedName>
    <definedName name="__NN8535" localSheetId="13">#REF!</definedName>
    <definedName name="__NN8535" localSheetId="8">#REF!</definedName>
    <definedName name="__NN8535">#REF!</definedName>
    <definedName name="__ov2" localSheetId="10" hidden="1">#REF!</definedName>
    <definedName name="__ov2" localSheetId="16" hidden="1">#REF!</definedName>
    <definedName name="__ov2" localSheetId="8" hidden="1">#REF!</definedName>
    <definedName name="__ov2" hidden="1">#REF!</definedName>
    <definedName name="__p10" localSheetId="10">#REF!</definedName>
    <definedName name="__p10" localSheetId="16">#REF!</definedName>
    <definedName name="__p10" localSheetId="8">#REF!</definedName>
    <definedName name="__p10">#REF!</definedName>
    <definedName name="__P3" localSheetId="13">#REF!</definedName>
    <definedName name="__P3">#REF!</definedName>
    <definedName name="__P5" localSheetId="13">#REF!</definedName>
    <definedName name="__P5">#REF!</definedName>
    <definedName name="__p6" localSheetId="13">#REF!</definedName>
    <definedName name="__p6">#REF!</definedName>
    <definedName name="__p7" localSheetId="13">#REF!</definedName>
    <definedName name="__p7">#REF!</definedName>
    <definedName name="__p8" localSheetId="13">#REF!</definedName>
    <definedName name="__p8">#REF!</definedName>
    <definedName name="__p9" localSheetId="13">#REF!</definedName>
    <definedName name="__p9">#REF!</definedName>
    <definedName name="__PK1" localSheetId="13">#REF!</definedName>
    <definedName name="__PK1">#REF!</definedName>
    <definedName name="__q1" localSheetId="10">[6]!__q1</definedName>
    <definedName name="__q1" localSheetId="14">④火気使用許可申請書※火気使用時のみ!__q1</definedName>
    <definedName name="__q1" localSheetId="12">#REF!</definedName>
    <definedName name="__q1" localSheetId="9">#REF!</definedName>
    <definedName name="__q1" localSheetId="15">#REF!</definedName>
    <definedName name="__q1" localSheetId="16">[6]!__q1</definedName>
    <definedName name="__q1" localSheetId="1">改定!__q1</definedName>
    <definedName name="__q1" localSheetId="11">現地工事作業者名簿!__q1</definedName>
    <definedName name="__q1" localSheetId="13">'現地工事作業者名簿 '!__q1</definedName>
    <definedName name="__q1" localSheetId="8">#REF!</definedName>
    <definedName name="__q1" localSheetId="0">#REF!</definedName>
    <definedName name="__q1">[0]!__q1</definedName>
    <definedName name="__q2" localSheetId="10">[6]!__q2</definedName>
    <definedName name="__q2" localSheetId="14">④火気使用許可申請書※火気使用時のみ!__q2</definedName>
    <definedName name="__q2" localSheetId="12">#REF!</definedName>
    <definedName name="__q2" localSheetId="9">#REF!</definedName>
    <definedName name="__q2" localSheetId="15">#REF!</definedName>
    <definedName name="__q2" localSheetId="16">[6]!__q2</definedName>
    <definedName name="__q2" localSheetId="1">改定!__q2</definedName>
    <definedName name="__q2" localSheetId="11">現地工事作業者名簿!__q2</definedName>
    <definedName name="__q2" localSheetId="13">'現地工事作業者名簿 '!__q2</definedName>
    <definedName name="__q2" localSheetId="8">#REF!</definedName>
    <definedName name="__q2" localSheetId="0">#REF!</definedName>
    <definedName name="__q2">[0]!__q2</definedName>
    <definedName name="__q3" localSheetId="10">[6]!__q3</definedName>
    <definedName name="__q3" localSheetId="14">④火気使用許可申請書※火気使用時のみ!__q3</definedName>
    <definedName name="__q3" localSheetId="12">#REF!</definedName>
    <definedName name="__q3" localSheetId="9">#REF!</definedName>
    <definedName name="__q3" localSheetId="15">#REF!</definedName>
    <definedName name="__q3" localSheetId="16">[6]!__q3</definedName>
    <definedName name="__q3" localSheetId="1">改定!__q3</definedName>
    <definedName name="__q3" localSheetId="11">現地工事作業者名簿!__q3</definedName>
    <definedName name="__q3" localSheetId="13">'現地工事作業者名簿 '!__q3</definedName>
    <definedName name="__q3" localSheetId="8">#REF!</definedName>
    <definedName name="__q3" localSheetId="0">#REF!</definedName>
    <definedName name="__q3">[0]!__q3</definedName>
    <definedName name="__q4" localSheetId="10">[6]!__q4</definedName>
    <definedName name="__q4" localSheetId="14">④火気使用許可申請書※火気使用時のみ!__q4</definedName>
    <definedName name="__q4" localSheetId="12">#REF!</definedName>
    <definedName name="__q4" localSheetId="9">#REF!</definedName>
    <definedName name="__q4" localSheetId="15">#REF!</definedName>
    <definedName name="__q4" localSheetId="16">[6]!__q4</definedName>
    <definedName name="__q4" localSheetId="1">改定!__q4</definedName>
    <definedName name="__q4" localSheetId="11">現地工事作業者名簿!__q4</definedName>
    <definedName name="__q4" localSheetId="13">'現地工事作業者名簿 '!__q4</definedName>
    <definedName name="__q4" localSheetId="8">#REF!</definedName>
    <definedName name="__q4" localSheetId="0">#REF!</definedName>
    <definedName name="__q4">[0]!__q4</definedName>
    <definedName name="__q6" localSheetId="10">[6]!__q6</definedName>
    <definedName name="__q6" localSheetId="14">④火気使用許可申請書※火気使用時のみ!__q6</definedName>
    <definedName name="__q6" localSheetId="12">#REF!</definedName>
    <definedName name="__q6" localSheetId="9">#REF!</definedName>
    <definedName name="__q6" localSheetId="15">#REF!</definedName>
    <definedName name="__q6" localSheetId="16">[6]!__q6</definedName>
    <definedName name="__q6" localSheetId="1">改定!__q6</definedName>
    <definedName name="__q6" localSheetId="11">現地工事作業者名簿!__q6</definedName>
    <definedName name="__q6" localSheetId="13">'現地工事作業者名簿 '!__q6</definedName>
    <definedName name="__q6" localSheetId="8">#REF!</definedName>
    <definedName name="__q6" localSheetId="0">#REF!</definedName>
    <definedName name="__q6">[0]!__q6</definedName>
    <definedName name="__ｑｑ２" localSheetId="10">[6]!__ｑｑ２</definedName>
    <definedName name="__ｑｑ２" localSheetId="14">④火気使用許可申請書※火気使用時のみ!__ｑｑ２</definedName>
    <definedName name="__ｑｑ２" localSheetId="12">#REF!</definedName>
    <definedName name="__ｑｑ２" localSheetId="9">#REF!</definedName>
    <definedName name="__ｑｑ２" localSheetId="15">#REF!</definedName>
    <definedName name="__ｑｑ２" localSheetId="16">[6]!__ｑｑ２</definedName>
    <definedName name="__ｑｑ２" localSheetId="1">改定!__ｑｑ２</definedName>
    <definedName name="__ｑｑ２" localSheetId="11">現地工事作業者名簿!__ｑｑ２</definedName>
    <definedName name="__ｑｑ２" localSheetId="13">'現地工事作業者名簿 '!__ｑｑ２</definedName>
    <definedName name="__ｑｑ２" localSheetId="8">#REF!</definedName>
    <definedName name="__ｑｑ２" localSheetId="0">#REF!</definedName>
    <definedName name="__ｑｑ２">[0]!__ｑｑ２</definedName>
    <definedName name="__ｑｑｑ２" localSheetId="10">[6]!__ｑｑｑ２</definedName>
    <definedName name="__ｑｑｑ２" localSheetId="14">④火気使用許可申請書※火気使用時のみ!__ｑｑｑ２</definedName>
    <definedName name="__ｑｑｑ２" localSheetId="12">#REF!</definedName>
    <definedName name="__ｑｑｑ２" localSheetId="9">#REF!</definedName>
    <definedName name="__ｑｑｑ２" localSheetId="15">#REF!</definedName>
    <definedName name="__ｑｑｑ２" localSheetId="16">[6]!__ｑｑｑ２</definedName>
    <definedName name="__ｑｑｑ２" localSheetId="1">改定!__ｑｑｑ２</definedName>
    <definedName name="__ｑｑｑ２" localSheetId="11">現地工事作業者名簿!__ｑｑｑ２</definedName>
    <definedName name="__ｑｑｑ２" localSheetId="13">'現地工事作業者名簿 '!__ｑｑｑ２</definedName>
    <definedName name="__ｑｑｑ２" localSheetId="8">#REF!</definedName>
    <definedName name="__ｑｑｑ２" localSheetId="0">#REF!</definedName>
    <definedName name="__ｑｑｑ２">[0]!__ｑｑｑ２</definedName>
    <definedName name="__re1" localSheetId="10">[6]!__re1</definedName>
    <definedName name="__re1" localSheetId="14">④火気使用許可申請書※火気使用時のみ!__re1</definedName>
    <definedName name="__re1" localSheetId="12">#REF!</definedName>
    <definedName name="__re1" localSheetId="9">#REF!</definedName>
    <definedName name="__re1" localSheetId="15">#REF!</definedName>
    <definedName name="__re1" localSheetId="16">[6]!__re1</definedName>
    <definedName name="__re1" localSheetId="1">改定!__re1</definedName>
    <definedName name="__re1" localSheetId="11">現地工事作業者名簿!__re1</definedName>
    <definedName name="__re1" localSheetId="13">'現地工事作業者名簿 '!__re1</definedName>
    <definedName name="__re1" localSheetId="8">#REF!</definedName>
    <definedName name="__re1" localSheetId="0">#REF!</definedName>
    <definedName name="__re1">[0]!__re1</definedName>
    <definedName name="__ｒｒ２" localSheetId="10">[6]!__ｒｒ２</definedName>
    <definedName name="__ｒｒ２" localSheetId="14">④火気使用許可申請書※火気使用時のみ!__ｒｒ２</definedName>
    <definedName name="__ｒｒ２" localSheetId="12">#REF!</definedName>
    <definedName name="__ｒｒ２" localSheetId="9">#REF!</definedName>
    <definedName name="__ｒｒ２" localSheetId="15">#REF!</definedName>
    <definedName name="__ｒｒ２" localSheetId="16">[6]!__ｒｒ２</definedName>
    <definedName name="__ｒｒ２" localSheetId="1">改定!__ｒｒ２</definedName>
    <definedName name="__ｒｒ２" localSheetId="11">現地工事作業者名簿!__ｒｒ２</definedName>
    <definedName name="__ｒｒ２" localSheetId="13">'現地工事作業者名簿 '!__ｒｒ２</definedName>
    <definedName name="__ｒｒ２" localSheetId="8">#REF!</definedName>
    <definedName name="__ｒｒ２" localSheetId="0">#REF!</definedName>
    <definedName name="__ｒｒ２">[0]!__ｒｒ２</definedName>
    <definedName name="__ｒｒ３" localSheetId="10">[6]!__ｒｒ３</definedName>
    <definedName name="__ｒｒ３" localSheetId="14">④火気使用許可申請書※火気使用時のみ!__ｒｒ３</definedName>
    <definedName name="__ｒｒ３" localSheetId="12">#REF!</definedName>
    <definedName name="__ｒｒ３" localSheetId="9">#REF!</definedName>
    <definedName name="__ｒｒ３" localSheetId="15">#REF!</definedName>
    <definedName name="__ｒｒ３" localSheetId="16">[6]!__ｒｒ３</definedName>
    <definedName name="__ｒｒ３" localSheetId="1">改定!__ｒｒ３</definedName>
    <definedName name="__ｒｒ３" localSheetId="11">現地工事作業者名簿!__ｒｒ３</definedName>
    <definedName name="__ｒｒ３" localSheetId="13">'現地工事作業者名簿 '!__ｒｒ３</definedName>
    <definedName name="__ｒｒ３" localSheetId="8">#REF!</definedName>
    <definedName name="__ｒｒ３" localSheetId="0">#REF!</definedName>
    <definedName name="__ｒｒ３">[0]!__ｒｒ３</definedName>
    <definedName name="__ｒｒ４" localSheetId="10">[6]!__ｒｒ４</definedName>
    <definedName name="__ｒｒ４" localSheetId="14">④火気使用許可申請書※火気使用時のみ!__ｒｒ４</definedName>
    <definedName name="__ｒｒ４" localSheetId="12">#REF!</definedName>
    <definedName name="__ｒｒ４" localSheetId="9">#REF!</definedName>
    <definedName name="__ｒｒ４" localSheetId="15">#REF!</definedName>
    <definedName name="__ｒｒ４" localSheetId="16">[6]!__ｒｒ４</definedName>
    <definedName name="__ｒｒ４" localSheetId="1">改定!__ｒｒ４</definedName>
    <definedName name="__ｒｒ４" localSheetId="11">現地工事作業者名簿!__ｒｒ４</definedName>
    <definedName name="__ｒｒ４" localSheetId="13">'現地工事作業者名簿 '!__ｒｒ４</definedName>
    <definedName name="__ｒｒ４" localSheetId="8">#REF!</definedName>
    <definedName name="__ｒｒ４" localSheetId="0">#REF!</definedName>
    <definedName name="__ｒｒ４">[0]!__ｒｒ４</definedName>
    <definedName name="__ｒｒ６" localSheetId="10">[6]!__ｒｒ６</definedName>
    <definedName name="__ｒｒ６" localSheetId="14">④火気使用許可申請書※火気使用時のみ!__ｒｒ６</definedName>
    <definedName name="__ｒｒ６" localSheetId="12">#REF!</definedName>
    <definedName name="__ｒｒ６" localSheetId="9">#REF!</definedName>
    <definedName name="__ｒｒ６" localSheetId="15">#REF!</definedName>
    <definedName name="__ｒｒ６" localSheetId="16">[6]!__ｒｒ６</definedName>
    <definedName name="__ｒｒ６" localSheetId="1">改定!__ｒｒ６</definedName>
    <definedName name="__ｒｒ６" localSheetId="11">現地工事作業者名簿!__ｒｒ６</definedName>
    <definedName name="__ｒｒ６" localSheetId="13">'現地工事作業者名簿 '!__ｒｒ６</definedName>
    <definedName name="__ｒｒ６" localSheetId="8">#REF!</definedName>
    <definedName name="__ｒｒ６" localSheetId="0">#REF!</definedName>
    <definedName name="__ｒｒ６">[0]!__ｒｒ６</definedName>
    <definedName name="__ｒｒ７" localSheetId="10">[6]!__ｒｒ７</definedName>
    <definedName name="__ｒｒ７" localSheetId="14">④火気使用許可申請書※火気使用時のみ!__ｒｒ７</definedName>
    <definedName name="__ｒｒ７" localSheetId="12">#REF!</definedName>
    <definedName name="__ｒｒ７" localSheetId="9">#REF!</definedName>
    <definedName name="__ｒｒ７" localSheetId="15">#REF!</definedName>
    <definedName name="__ｒｒ７" localSheetId="16">[6]!__ｒｒ７</definedName>
    <definedName name="__ｒｒ７" localSheetId="1">改定!__ｒｒ７</definedName>
    <definedName name="__ｒｒ７" localSheetId="11">現地工事作業者名簿!__ｒｒ７</definedName>
    <definedName name="__ｒｒ７" localSheetId="13">'現地工事作業者名簿 '!__ｒｒ７</definedName>
    <definedName name="__ｒｒ７" localSheetId="8">#REF!</definedName>
    <definedName name="__ｒｒ７" localSheetId="0">#REF!</definedName>
    <definedName name="__ｒｒ７">[0]!__ｒｒ７</definedName>
    <definedName name="__ｒｒ８" localSheetId="10">[6]!__ｒｒ８</definedName>
    <definedName name="__ｒｒ８" localSheetId="14">④火気使用許可申請書※火気使用時のみ!__ｒｒ８</definedName>
    <definedName name="__ｒｒ８" localSheetId="12">#REF!</definedName>
    <definedName name="__ｒｒ８" localSheetId="9">#REF!</definedName>
    <definedName name="__ｒｒ８" localSheetId="15">#REF!</definedName>
    <definedName name="__ｒｒ８" localSheetId="16">[6]!__ｒｒ８</definedName>
    <definedName name="__ｒｒ８" localSheetId="1">改定!__ｒｒ８</definedName>
    <definedName name="__ｒｒ８" localSheetId="11">現地工事作業者名簿!__ｒｒ８</definedName>
    <definedName name="__ｒｒ８" localSheetId="13">'現地工事作業者名簿 '!__ｒｒ８</definedName>
    <definedName name="__ｒｒ８" localSheetId="8">#REF!</definedName>
    <definedName name="__ｒｒ８" localSheetId="0">#REF!</definedName>
    <definedName name="__ｒｒ８">[0]!__ｒｒ８</definedName>
    <definedName name="__ｒｒ９" localSheetId="10">[6]!__ｒｒ９</definedName>
    <definedName name="__ｒｒ９" localSheetId="14">④火気使用許可申請書※火気使用時のみ!__ｒｒ９</definedName>
    <definedName name="__ｒｒ９" localSheetId="12">#REF!</definedName>
    <definedName name="__ｒｒ９" localSheetId="9">#REF!</definedName>
    <definedName name="__ｒｒ９" localSheetId="15">#REF!</definedName>
    <definedName name="__ｒｒ９" localSheetId="16">[6]!__ｒｒ９</definedName>
    <definedName name="__ｒｒ９" localSheetId="1">改定!__ｒｒ９</definedName>
    <definedName name="__ｒｒ９" localSheetId="11">現地工事作業者名簿!__ｒｒ９</definedName>
    <definedName name="__ｒｒ９" localSheetId="13">'現地工事作業者名簿 '!__ｒｒ９</definedName>
    <definedName name="__ｒｒ９" localSheetId="8">#REF!</definedName>
    <definedName name="__ｒｒ９" localSheetId="0">#REF!</definedName>
    <definedName name="__ｒｒ９">[0]!__ｒｒ９</definedName>
    <definedName name="__SSD77" localSheetId="10">[6]!__SSD77</definedName>
    <definedName name="__SSD77" localSheetId="14">④火気使用許可申請書※火気使用時のみ!__SSD77</definedName>
    <definedName name="__SSD77" localSheetId="12">#REF!</definedName>
    <definedName name="__SSD77" localSheetId="9">#REF!</definedName>
    <definedName name="__SSD77" localSheetId="15">#REF!</definedName>
    <definedName name="__SSD77" localSheetId="16">[6]!__SSD77</definedName>
    <definedName name="__SSD77" localSheetId="1">改定!__SSD77</definedName>
    <definedName name="__SSD77" localSheetId="11">現地工事作業者名簿!__SSD77</definedName>
    <definedName name="__SSD77" localSheetId="13">'現地工事作業者名簿 '!__SSD77</definedName>
    <definedName name="__SSD77" localSheetId="8">#REF!</definedName>
    <definedName name="__SSD77" localSheetId="0">#REF!</definedName>
    <definedName name="__SSD77">[0]!__SSD77</definedName>
    <definedName name="__ｔ２" localSheetId="10">[6]!__ｔ２</definedName>
    <definedName name="__ｔ２" localSheetId="14">④火気使用許可申請書※火気使用時のみ!__ｔ２</definedName>
    <definedName name="__ｔ２" localSheetId="12">#REF!</definedName>
    <definedName name="__ｔ２" localSheetId="9">#REF!</definedName>
    <definedName name="__ｔ２" localSheetId="15">#REF!</definedName>
    <definedName name="__ｔ２" localSheetId="16">[6]!__ｔ２</definedName>
    <definedName name="__ｔ２" localSheetId="1">改定!__ｔ２</definedName>
    <definedName name="__ｔ２" localSheetId="11">現地工事作業者名簿!__ｔ２</definedName>
    <definedName name="__ｔ２" localSheetId="13">'現地工事作業者名簿 '!__ｔ２</definedName>
    <definedName name="__ｔ２" localSheetId="8">#REF!</definedName>
    <definedName name="__ｔ２" localSheetId="0">#REF!</definedName>
    <definedName name="__ｔ２">[0]!__ｔ２</definedName>
    <definedName name="__w1" localSheetId="10">[6]!__w1</definedName>
    <definedName name="__w1" localSheetId="14">④火気使用許可申請書※火気使用時のみ!__w1</definedName>
    <definedName name="__w1" localSheetId="12">#REF!</definedName>
    <definedName name="__w1" localSheetId="9">#REF!</definedName>
    <definedName name="__w1" localSheetId="15">#REF!</definedName>
    <definedName name="__w1" localSheetId="16">[6]!__w1</definedName>
    <definedName name="__w1" localSheetId="1">改定!__w1</definedName>
    <definedName name="__w1" localSheetId="11">現地工事作業者名簿!__w1</definedName>
    <definedName name="__w1" localSheetId="13">'現地工事作業者名簿 '!__w1</definedName>
    <definedName name="__w1" localSheetId="8">#REF!</definedName>
    <definedName name="__w1" localSheetId="0">#REF!</definedName>
    <definedName name="__w1">[0]!__w1</definedName>
    <definedName name="__w10" localSheetId="10">[6]!__w10</definedName>
    <definedName name="__w10" localSheetId="14">④火気使用許可申請書※火気使用時のみ!__w10</definedName>
    <definedName name="__w10" localSheetId="12">#REF!</definedName>
    <definedName name="__w10" localSheetId="9">#REF!</definedName>
    <definedName name="__w10" localSheetId="15">#REF!</definedName>
    <definedName name="__w10" localSheetId="16">[6]!__w10</definedName>
    <definedName name="__w10" localSheetId="1">改定!__w10</definedName>
    <definedName name="__w10" localSheetId="11">現地工事作業者名簿!__w10</definedName>
    <definedName name="__w10" localSheetId="13">'現地工事作業者名簿 '!__w10</definedName>
    <definedName name="__w10" localSheetId="8">#REF!</definedName>
    <definedName name="__w10" localSheetId="0">#REF!</definedName>
    <definedName name="__w10">[0]!__w10</definedName>
    <definedName name="__ｗ２" localSheetId="10">[6]!__ｗ２</definedName>
    <definedName name="__ｗ２" localSheetId="14">④火気使用許可申請書※火気使用時のみ!__ｗ２</definedName>
    <definedName name="__ｗ２" localSheetId="12">#REF!</definedName>
    <definedName name="__ｗ２" localSheetId="9">#REF!</definedName>
    <definedName name="__ｗ２" localSheetId="15">#REF!</definedName>
    <definedName name="__ｗ２" localSheetId="16">[6]!__ｗ２</definedName>
    <definedName name="__ｗ２" localSheetId="1">改定!__ｗ２</definedName>
    <definedName name="__ｗ２" localSheetId="11">現地工事作業者名簿!__ｗ２</definedName>
    <definedName name="__ｗ２" localSheetId="13">'現地工事作業者名簿 '!__ｗ２</definedName>
    <definedName name="__ｗ２" localSheetId="8">#REF!</definedName>
    <definedName name="__ｗ２" localSheetId="0">#REF!</definedName>
    <definedName name="__ｗ２">[0]!__ｗ２</definedName>
    <definedName name="__w222" localSheetId="10">#REF!</definedName>
    <definedName name="__w222" localSheetId="16">#REF!</definedName>
    <definedName name="__w222" localSheetId="11">#REF!</definedName>
    <definedName name="__w222" localSheetId="13">#REF!</definedName>
    <definedName name="__w222" localSheetId="8">#REF!</definedName>
    <definedName name="__w222">#REF!</definedName>
    <definedName name="__ｗ３" localSheetId="10">[6]!__ｗ３</definedName>
    <definedName name="__ｗ３" localSheetId="14">④火気使用許可申請書※火気使用時のみ!__ｗ３</definedName>
    <definedName name="__ｗ３" localSheetId="12">#REF!</definedName>
    <definedName name="__ｗ３" localSheetId="9">#REF!</definedName>
    <definedName name="__ｗ３" localSheetId="15">#REF!</definedName>
    <definedName name="__ｗ３" localSheetId="16">[6]!__ｗ３</definedName>
    <definedName name="__ｗ３" localSheetId="1">改定!__ｗ３</definedName>
    <definedName name="__ｗ３" localSheetId="11">現地工事作業者名簿!__ｗ３</definedName>
    <definedName name="__ｗ３" localSheetId="13">'現地工事作業者名簿 '!__ｗ３</definedName>
    <definedName name="__ｗ３" localSheetId="8">#REF!</definedName>
    <definedName name="__ｗ３" localSheetId="0">#REF!</definedName>
    <definedName name="__ｗ３">[0]!__ｗ３</definedName>
    <definedName name="__ｗ４" localSheetId="10">[6]!__ｗ４</definedName>
    <definedName name="__ｗ４" localSheetId="14">④火気使用許可申請書※火気使用時のみ!__ｗ４</definedName>
    <definedName name="__ｗ４" localSheetId="12">#REF!</definedName>
    <definedName name="__ｗ４" localSheetId="9">#REF!</definedName>
    <definedName name="__ｗ４" localSheetId="15">#REF!</definedName>
    <definedName name="__ｗ４" localSheetId="16">[6]!__ｗ４</definedName>
    <definedName name="__ｗ４" localSheetId="1">改定!__ｗ４</definedName>
    <definedName name="__ｗ４" localSheetId="11">現地工事作業者名簿!__ｗ４</definedName>
    <definedName name="__ｗ４" localSheetId="13">'現地工事作業者名簿 '!__ｗ４</definedName>
    <definedName name="__ｗ４" localSheetId="8">#REF!</definedName>
    <definedName name="__ｗ４" localSheetId="0">#REF!</definedName>
    <definedName name="__ｗ４">[0]!__ｗ４</definedName>
    <definedName name="__ｗ５" localSheetId="10">[6]!__ｗ５</definedName>
    <definedName name="__ｗ５" localSheetId="14">④火気使用許可申請書※火気使用時のみ!__ｗ５</definedName>
    <definedName name="__ｗ５" localSheetId="12">#REF!</definedName>
    <definedName name="__ｗ５" localSheetId="9">#REF!</definedName>
    <definedName name="__ｗ５" localSheetId="15">#REF!</definedName>
    <definedName name="__ｗ５" localSheetId="16">[6]!__ｗ５</definedName>
    <definedName name="__ｗ５" localSheetId="1">改定!__ｗ５</definedName>
    <definedName name="__ｗ５" localSheetId="11">現地工事作業者名簿!__ｗ５</definedName>
    <definedName name="__ｗ５" localSheetId="13">'現地工事作業者名簿 '!__ｗ５</definedName>
    <definedName name="__ｗ５" localSheetId="8">#REF!</definedName>
    <definedName name="__ｗ５" localSheetId="0">#REF!</definedName>
    <definedName name="__ｗ５">[0]!__ｗ５</definedName>
    <definedName name="__ｗ６" localSheetId="10">[6]!__ｗ６</definedName>
    <definedName name="__ｗ６" localSheetId="14">④火気使用許可申請書※火気使用時のみ!__ｗ６</definedName>
    <definedName name="__ｗ６" localSheetId="12">#REF!</definedName>
    <definedName name="__ｗ６" localSheetId="9">#REF!</definedName>
    <definedName name="__ｗ６" localSheetId="15">#REF!</definedName>
    <definedName name="__ｗ６" localSheetId="16">[6]!__ｗ６</definedName>
    <definedName name="__ｗ６" localSheetId="1">改定!__ｗ６</definedName>
    <definedName name="__ｗ６" localSheetId="11">現地工事作業者名簿!__ｗ６</definedName>
    <definedName name="__ｗ６" localSheetId="13">'現地工事作業者名簿 '!__ｗ６</definedName>
    <definedName name="__ｗ６" localSheetId="8">#REF!</definedName>
    <definedName name="__ｗ６" localSheetId="0">#REF!</definedName>
    <definedName name="__ｗ６">[0]!__ｗ６</definedName>
    <definedName name="__w7" localSheetId="10">[6]!__w7</definedName>
    <definedName name="__w7" localSheetId="14">④火気使用許可申請書※火気使用時のみ!__w7</definedName>
    <definedName name="__w7" localSheetId="12">#REF!</definedName>
    <definedName name="__w7" localSheetId="9">#REF!</definedName>
    <definedName name="__w7" localSheetId="15">#REF!</definedName>
    <definedName name="__w7" localSheetId="16">[6]!__w7</definedName>
    <definedName name="__w7" localSheetId="1">改定!__w7</definedName>
    <definedName name="__w7" localSheetId="11">現地工事作業者名簿!__w7</definedName>
    <definedName name="__w7" localSheetId="13">'現地工事作業者名簿 '!__w7</definedName>
    <definedName name="__w7" localSheetId="8">#REF!</definedName>
    <definedName name="__w7" localSheetId="0">#REF!</definedName>
    <definedName name="__w7">[0]!__w7</definedName>
    <definedName name="__w8" localSheetId="10">[6]!__w8</definedName>
    <definedName name="__w8" localSheetId="14">④火気使用許可申請書※火気使用時のみ!__w8</definedName>
    <definedName name="__w8" localSheetId="12">#REF!</definedName>
    <definedName name="__w8" localSheetId="9">#REF!</definedName>
    <definedName name="__w8" localSheetId="15">#REF!</definedName>
    <definedName name="__w8" localSheetId="16">[6]!__w8</definedName>
    <definedName name="__w8" localSheetId="1">改定!__w8</definedName>
    <definedName name="__w8" localSheetId="11">現地工事作業者名簿!__w8</definedName>
    <definedName name="__w8" localSheetId="13">'現地工事作業者名簿 '!__w8</definedName>
    <definedName name="__w8" localSheetId="8">#REF!</definedName>
    <definedName name="__w8" localSheetId="0">#REF!</definedName>
    <definedName name="__w8">[0]!__w8</definedName>
    <definedName name="__w9" localSheetId="10">[6]!__w9</definedName>
    <definedName name="__w9" localSheetId="14">④火気使用許可申請書※火気使用時のみ!__w9</definedName>
    <definedName name="__w9" localSheetId="12">#REF!</definedName>
    <definedName name="__w9" localSheetId="9">#REF!</definedName>
    <definedName name="__w9" localSheetId="15">#REF!</definedName>
    <definedName name="__w9" localSheetId="16">[6]!__w9</definedName>
    <definedName name="__w9" localSheetId="1">改定!__w9</definedName>
    <definedName name="__w9" localSheetId="11">現地工事作業者名簿!__w9</definedName>
    <definedName name="__w9" localSheetId="13">'現地工事作業者名簿 '!__w9</definedName>
    <definedName name="__w9" localSheetId="8">#REF!</definedName>
    <definedName name="__w9" localSheetId="0">#REF!</definedName>
    <definedName name="__w9">[0]!__w9</definedName>
    <definedName name="__x6" localSheetId="10" hidden="1">[2]Sheet1!#REF!</definedName>
    <definedName name="__x6" localSheetId="14" hidden="1">[2]Sheet1!#REF!</definedName>
    <definedName name="__x6" localSheetId="12" hidden="1">#REF!</definedName>
    <definedName name="__x6" localSheetId="9" hidden="1">#REF!</definedName>
    <definedName name="__x6" localSheetId="15" hidden="1">#REF!</definedName>
    <definedName name="__x6" localSheetId="16" hidden="1">[2]Sheet1!#REF!</definedName>
    <definedName name="__x6" localSheetId="11" hidden="1">#REF!</definedName>
    <definedName name="__x6" localSheetId="13" hidden="1">#REF!</definedName>
    <definedName name="__x6" localSheetId="8" hidden="1">#REF!</definedName>
    <definedName name="__x6" localSheetId="0" hidden="1">#REF!</definedName>
    <definedName name="__x6" hidden="1">[2]Sheet1!#REF!</definedName>
    <definedName name="__xx1" localSheetId="9" hidden="1">#REF!</definedName>
    <definedName name="__xx1" localSheetId="13" hidden="1">#REF!</definedName>
    <definedName name="__xx1" hidden="1">#REF!</definedName>
    <definedName name="__xx2" localSheetId="13" hidden="1">#REF!</definedName>
    <definedName name="__xx2" hidden="1">#REF!</definedName>
    <definedName name="__z1" localSheetId="10">#REF!</definedName>
    <definedName name="__z1" localSheetId="16">#REF!</definedName>
    <definedName name="__z1" localSheetId="11">#REF!</definedName>
    <definedName name="__z1" localSheetId="13">#REF!</definedName>
    <definedName name="__z1" localSheetId="8">#REF!</definedName>
    <definedName name="__z1">#REF!</definedName>
    <definedName name="__ZA2" localSheetId="10">[6]!__ZA2</definedName>
    <definedName name="__ZA2" localSheetId="14">④火気使用許可申請書※火気使用時のみ!__ZA2</definedName>
    <definedName name="__ZA2" localSheetId="12">#REF!</definedName>
    <definedName name="__ZA2" localSheetId="9">#REF!</definedName>
    <definedName name="__ZA2" localSheetId="15">#REF!</definedName>
    <definedName name="__ZA2" localSheetId="16">[6]!__ZA2</definedName>
    <definedName name="__ZA2" localSheetId="1">改定!__ZA2</definedName>
    <definedName name="__ZA2" localSheetId="11">現地工事作業者名簿!__ZA2</definedName>
    <definedName name="__ZA2" localSheetId="13">'現地工事作業者名簿 '!__ZA2</definedName>
    <definedName name="__ZA2" localSheetId="8">#REF!</definedName>
    <definedName name="__ZA2" localSheetId="0">#REF!</definedName>
    <definedName name="__ZA2">[0]!__ZA2</definedName>
    <definedName name="_002ひもつけ" localSheetId="10">#REF!</definedName>
    <definedName name="_002ひもつけ" localSheetId="16">#REF!</definedName>
    <definedName name="_002ひもつけ" localSheetId="11">#REF!</definedName>
    <definedName name="_002ひもつけ" localSheetId="13">#REF!</definedName>
    <definedName name="_002ひもつけ" localSheetId="8">#REF!</definedName>
    <definedName name="_002ひもつけ">#REF!</definedName>
    <definedName name="_1" localSheetId="10">#REF!</definedName>
    <definedName name="_1" localSheetId="16">#REF!</definedName>
    <definedName name="_1" localSheetId="8">#REF!</definedName>
    <definedName name="_1">#REF!</definedName>
    <definedName name="_1__123Graph_Aｸﾞﾗﾌ_1" localSheetId="10" hidden="1">#REF!</definedName>
    <definedName name="_1__123Graph_Aｸﾞﾗﾌ_1" localSheetId="16" hidden="1">#REF!</definedName>
    <definedName name="_1__123Graph_Aｸﾞﾗﾌ_1" localSheetId="8" hidden="1">#REF!</definedName>
    <definedName name="_1__123Graph_Aｸﾞﾗﾌ_1" hidden="1">#REF!</definedName>
    <definedName name="_10__123Graph_Aｸﾞﾗﾌ_3" localSheetId="13" hidden="1">#REF!</definedName>
    <definedName name="_10__123Graph_Aｸﾞﾗﾌ_3" hidden="1">#REF!</definedName>
    <definedName name="_100__123Graph_Xｸﾞﾗﾌ_13" localSheetId="13" hidden="1">#REF!</definedName>
    <definedName name="_100__123Graph_Xｸﾞﾗﾌ_13" hidden="1">#REF!</definedName>
    <definedName name="_101__123Graph_Xｸﾞﾗﾌ_14" localSheetId="13" hidden="1">#REF!</definedName>
    <definedName name="_101__123Graph_Xｸﾞﾗﾌ_14" hidden="1">#REF!</definedName>
    <definedName name="_102__123Graph_Xｸﾞﾗﾌ_15" localSheetId="13" hidden="1">#REF!</definedName>
    <definedName name="_102__123Graph_Xｸﾞﾗﾌ_15" hidden="1">#REF!</definedName>
    <definedName name="_103__123Graph_Xｸﾞﾗﾌ_16" localSheetId="13" hidden="1">#REF!</definedName>
    <definedName name="_103__123Graph_Xｸﾞﾗﾌ_16" hidden="1">#REF!</definedName>
    <definedName name="_104__123Graph_Xｸﾞﾗﾌ_2" localSheetId="10" hidden="1">[2]Sheet1!$C$7:$C$30</definedName>
    <definedName name="_104__123Graph_Xｸﾞﾗﾌ_2" localSheetId="12" hidden="1">#REF!</definedName>
    <definedName name="_104__123Graph_Xｸﾞﾗﾌ_2" localSheetId="9" hidden="1">#REF!</definedName>
    <definedName name="_104__123Graph_Xｸﾞﾗﾌ_2" localSheetId="15" hidden="1">#REF!</definedName>
    <definedName name="_104__123Graph_Xｸﾞﾗﾌ_2" localSheetId="11" hidden="1">#REF!</definedName>
    <definedName name="_104__123Graph_Xｸﾞﾗﾌ_2" localSheetId="13" hidden="1">#REF!</definedName>
    <definedName name="_104__123Graph_Xｸﾞﾗﾌ_2" localSheetId="8" hidden="1">#REF!</definedName>
    <definedName name="_104__123Graph_Xｸﾞﾗﾌ_2" localSheetId="0" hidden="1">#REF!</definedName>
    <definedName name="_104__123Graph_Xｸﾞﾗﾌ_2" hidden="1">[2]Sheet1!$C$7:$C$30</definedName>
    <definedName name="_105__123Graph_Xｸﾞﾗﾌ_4" localSheetId="10" hidden="1">[2]Sheet1!$F$33:$Q$33</definedName>
    <definedName name="_105__123Graph_Xｸﾞﾗﾌ_4" localSheetId="12" hidden="1">#REF!</definedName>
    <definedName name="_105__123Graph_Xｸﾞﾗﾌ_4" localSheetId="9" hidden="1">#REF!</definedName>
    <definedName name="_105__123Graph_Xｸﾞﾗﾌ_4" localSheetId="15" hidden="1">#REF!</definedName>
    <definedName name="_105__123Graph_Xｸﾞﾗﾌ_4" localSheetId="11" hidden="1">#REF!</definedName>
    <definedName name="_105__123Graph_Xｸﾞﾗﾌ_4" localSheetId="13" hidden="1">#REF!</definedName>
    <definedName name="_105__123Graph_Xｸﾞﾗﾌ_4" localSheetId="8" hidden="1">#REF!</definedName>
    <definedName name="_105__123Graph_Xｸﾞﾗﾌ_4" localSheetId="0" hidden="1">#REF!</definedName>
    <definedName name="_105__123Graph_Xｸﾞﾗﾌ_4" hidden="1">[2]Sheet1!$F$33:$Q$33</definedName>
    <definedName name="_106__123Graph_Xｸﾞﾗﾌ_6" localSheetId="10" hidden="1">#REF!</definedName>
    <definedName name="_106__123Graph_Xｸﾞﾗﾌ_6" localSheetId="12" hidden="1">#REF!</definedName>
    <definedName name="_106__123Graph_Xｸﾞﾗﾌ_6" localSheetId="11" hidden="1">#REF!</definedName>
    <definedName name="_106__123Graph_Xｸﾞﾗﾌ_6" localSheetId="13" hidden="1">#REF!</definedName>
    <definedName name="_106__123Graph_Xｸﾞﾗﾌ_6" localSheetId="8" hidden="1">#REF!</definedName>
    <definedName name="_106__123Graph_Xｸﾞﾗﾌ_6" localSheetId="0" hidden="1">#REF!</definedName>
    <definedName name="_106__123Graph_Xｸﾞﾗﾌ_6" hidden="1">#REF!</definedName>
    <definedName name="_107__123Graph_Xｸﾞﾗﾌ_7" localSheetId="10" hidden="1">#REF!</definedName>
    <definedName name="_107__123Graph_Xｸﾞﾗﾌ_7" localSheetId="13" hidden="1">#REF!</definedName>
    <definedName name="_107__123Graph_Xｸﾞﾗﾌ_7" hidden="1">#REF!</definedName>
    <definedName name="_108__123Graph_Xｸﾞﾗﾌ_8" localSheetId="10" hidden="1">#REF!</definedName>
    <definedName name="_108__123Graph_Xｸﾞﾗﾌ_8" localSheetId="13" hidden="1">#REF!</definedName>
    <definedName name="_108__123Graph_Xｸﾞﾗﾌ_8" hidden="1">#REF!</definedName>
    <definedName name="_109__123Graph_Xｸﾞﾗﾌ_9" localSheetId="13" hidden="1">#REF!</definedName>
    <definedName name="_109__123Graph_Xｸﾞﾗﾌ_9" hidden="1">#REF!</definedName>
    <definedName name="_10bb1_" localSheetId="13" hidden="1">#REF!</definedName>
    <definedName name="_10bb1_" hidden="1">#REF!</definedName>
    <definedName name="_11__123Graph_Aｸﾞﾗﾌ_4" localSheetId="13" hidden="1">#REF!</definedName>
    <definedName name="_11__123Graph_Aｸﾞﾗﾌ_4" hidden="1">#REF!</definedName>
    <definedName name="_12__123Graph_Aｸﾞﾗﾌ_5" localSheetId="13" hidden="1">#REF!</definedName>
    <definedName name="_12__123Graph_Aｸﾞﾗﾌ_5" hidden="1">#REF!</definedName>
    <definedName name="_12bb3_" localSheetId="13" hidden="1">#REF!</definedName>
    <definedName name="_12bb3_" hidden="1">#REF!</definedName>
    <definedName name="_13__123Graph_Aｸﾞﾗﾌ_6" localSheetId="13" hidden="1">#REF!</definedName>
    <definedName name="_13__123Graph_Aｸﾞﾗﾌ_6" hidden="1">#REF!</definedName>
    <definedName name="_14__123Graph_Aｸﾞﾗﾌ_7" localSheetId="13" hidden="1">#REF!</definedName>
    <definedName name="_14__123Graph_Aｸﾞﾗﾌ_7" hidden="1">#REF!</definedName>
    <definedName name="_14X1_" localSheetId="13" hidden="1">#REF!</definedName>
    <definedName name="_14X1_" hidden="1">#REF!</definedName>
    <definedName name="_15__123Graph_Aｸﾞﾗﾌ_8" localSheetId="13" hidden="1">#REF!</definedName>
    <definedName name="_15__123Graph_Aｸﾞﾗﾌ_8" hidden="1">#REF!</definedName>
    <definedName name="_16__123Graph_Aｸﾞﾗﾌ_9" localSheetId="13" hidden="1">#REF!</definedName>
    <definedName name="_16__123Graph_Aｸﾞﾗﾌ_9" hidden="1">#REF!</definedName>
    <definedName name="_16X2_" localSheetId="13" hidden="1">#REF!</definedName>
    <definedName name="_16X2_" hidden="1">#REF!</definedName>
    <definedName name="_17__123Graph_Bｸﾞﾗﾌ_1" localSheetId="13" hidden="1">#REF!</definedName>
    <definedName name="_17__123Graph_Bｸﾞﾗﾌ_1" hidden="1">#REF!</definedName>
    <definedName name="_18__123Graph_Bｸﾞﾗﾌ_10" localSheetId="13" hidden="1">#REF!</definedName>
    <definedName name="_18__123Graph_Bｸﾞﾗﾌ_10" hidden="1">#REF!</definedName>
    <definedName name="_18X3_" localSheetId="13" hidden="1">#REF!</definedName>
    <definedName name="_18X3_" hidden="1">#REF!</definedName>
    <definedName name="_19__123Graph_Bｸﾞﾗﾌ_11" localSheetId="13" hidden="1">#REF!</definedName>
    <definedName name="_19__123Graph_Bｸﾞﾗﾌ_11" hidden="1">#REF!</definedName>
    <definedName name="_2" localSheetId="13">#REF!</definedName>
    <definedName name="_2">#REF!</definedName>
    <definedName name="_2__123Graph_Aｸﾞﾗﾌ_10" localSheetId="13" hidden="1">#REF!</definedName>
    <definedName name="_2__123Graph_Aｸﾞﾗﾌ_10" hidden="1">#REF!</definedName>
    <definedName name="_20__123Graph_Bｸﾞﾗﾌ_12" localSheetId="13" hidden="1">#REF!</definedName>
    <definedName name="_20__123Graph_Bｸﾞﾗﾌ_12" hidden="1">#REF!</definedName>
    <definedName name="_21__123Graph_Bｸﾞﾗﾌ_13" localSheetId="13" hidden="1">#REF!</definedName>
    <definedName name="_21__123Graph_Bｸﾞﾗﾌ_13" hidden="1">#REF!</definedName>
    <definedName name="_210サプライInv_販売品番" localSheetId="13">#REF!</definedName>
    <definedName name="_210サプライInv_販売品番">#REF!</definedName>
    <definedName name="_22__123Graph_Bｸﾞﾗﾌ_14" localSheetId="13" hidden="1">#REF!</definedName>
    <definedName name="_22__123Graph_Bｸﾞﾗﾌ_14" hidden="1">#REF!</definedName>
    <definedName name="_23__123Graph_Bｸﾞﾗﾌ_15" localSheetId="13" hidden="1">#REF!</definedName>
    <definedName name="_23__123Graph_Bｸﾞﾗﾌ_15" hidden="1">#REF!</definedName>
    <definedName name="_24__123Graph_Bｸﾞﾗﾌ_16" localSheetId="13" hidden="1">#REF!</definedName>
    <definedName name="_24__123Graph_Bｸﾞﾗﾌ_16" hidden="1">#REF!</definedName>
    <definedName name="_25__123Graph_Bｸﾞﾗﾌ_2" localSheetId="13" hidden="1">#REF!</definedName>
    <definedName name="_25__123Graph_Bｸﾞﾗﾌ_2" hidden="1">#REF!</definedName>
    <definedName name="_26__123Graph_Bｸﾞﾗﾌ_3" localSheetId="13" hidden="1">#REF!</definedName>
    <definedName name="_26__123Graph_Bｸﾞﾗﾌ_3" hidden="1">#REF!</definedName>
    <definedName name="_27__123Graph_Bｸﾞﾗﾌ_4" localSheetId="13" hidden="1">#REF!</definedName>
    <definedName name="_27__123Graph_Bｸﾞﾗﾌ_4" hidden="1">#REF!</definedName>
    <definedName name="_28__123Graph_Bｸﾞﾗﾌ_5" localSheetId="13" hidden="1">#REF!</definedName>
    <definedName name="_28__123Graph_Bｸﾞﾗﾌ_5" hidden="1">#REF!</definedName>
    <definedName name="_29__123Graph_Bｸﾞﾗﾌ_6" localSheetId="13" hidden="1">#REF!</definedName>
    <definedName name="_29__123Graph_Bｸﾞﾗﾌ_6" hidden="1">#REF!</definedName>
    <definedName name="_2aa1_" localSheetId="13" hidden="1">#REF!</definedName>
    <definedName name="_2aa1_" hidden="1">#REF!</definedName>
    <definedName name="_3__123Graph_Aｸﾞﾗﾌ_11" localSheetId="13" hidden="1">#REF!</definedName>
    <definedName name="_3__123Graph_Aｸﾞﾗﾌ_11" hidden="1">#REF!</definedName>
    <definedName name="_30__123Graph_Bｸﾞﾗﾌ_7" localSheetId="13" hidden="1">#REF!</definedName>
    <definedName name="_30__123Graph_Bｸﾞﾗﾌ_7" hidden="1">#REF!</definedName>
    <definedName name="_31__123Graph_Bｸﾞﾗﾌ_8" localSheetId="13" hidden="1">#REF!</definedName>
    <definedName name="_31__123Graph_Bｸﾞﾗﾌ_8" hidden="1">#REF!</definedName>
    <definedName name="_32__123Graph_Bｸﾞﾗﾌ_9" localSheetId="13" hidden="1">#REF!</definedName>
    <definedName name="_32__123Graph_Bｸﾞﾗﾌ_9" hidden="1">#REF!</definedName>
    <definedName name="_33__123Graph_Cｸﾞﾗﾌ_1" localSheetId="13" hidden="1">#REF!</definedName>
    <definedName name="_33__123Graph_Cｸﾞﾗﾌ_1" hidden="1">#REF!</definedName>
    <definedName name="_34__123Graph_Cｸﾞﾗﾌ_10" localSheetId="13" hidden="1">#REF!</definedName>
    <definedName name="_34__123Graph_Cｸﾞﾗﾌ_10" hidden="1">#REF!</definedName>
    <definedName name="_35__123Graph_Cｸﾞﾗﾌ_11" localSheetId="13" hidden="1">#REF!</definedName>
    <definedName name="_35__123Graph_Cｸﾞﾗﾌ_11" hidden="1">#REF!</definedName>
    <definedName name="_36__123Graph_Cｸﾞﾗﾌ_12" localSheetId="13" hidden="1">#REF!</definedName>
    <definedName name="_36__123Graph_Cｸﾞﾗﾌ_12" hidden="1">#REF!</definedName>
    <definedName name="_37__123Graph_Cｸﾞﾗﾌ_13" localSheetId="13" hidden="1">#REF!</definedName>
    <definedName name="_37__123Graph_Cｸﾞﾗﾌ_13" hidden="1">#REF!</definedName>
    <definedName name="_38__123Graph_Cｸﾞﾗﾌ_14" localSheetId="13" hidden="1">#REF!</definedName>
    <definedName name="_38__123Graph_Cｸﾞﾗﾌ_14" hidden="1">#REF!</definedName>
    <definedName name="_39__123Graph_Cｸﾞﾗﾌ_15" localSheetId="13" hidden="1">#REF!</definedName>
    <definedName name="_39__123Graph_Cｸﾞﾗﾌ_15" hidden="1">#REF!</definedName>
    <definedName name="_4__123Graph_Aｸﾞﾗﾌ_12" localSheetId="13" hidden="1">#REF!</definedName>
    <definedName name="_4__123Graph_Aｸﾞﾗﾌ_12" hidden="1">#REF!</definedName>
    <definedName name="_４_３月別日数表" localSheetId="13">#REF!</definedName>
    <definedName name="_４_３月別日数表">#REF!</definedName>
    <definedName name="_４_３日数入力表" localSheetId="13">#REF!</definedName>
    <definedName name="_４_３日数入力表">#REF!</definedName>
    <definedName name="_４_３入力表印刷" localSheetId="13">#REF!</definedName>
    <definedName name="_４_３入力表印刷">#REF!</definedName>
    <definedName name="_40__123Graph_Cｸﾞﾗﾌ_16" localSheetId="13" hidden="1">#REF!</definedName>
    <definedName name="_40__123Graph_Cｸﾞﾗﾌ_16" hidden="1">#REF!</definedName>
    <definedName name="_41__123Graph_Cｸﾞﾗﾌ_2" localSheetId="13" hidden="1">#REF!</definedName>
    <definedName name="_41__123Graph_Cｸﾞﾗﾌ_2" hidden="1">#REF!</definedName>
    <definedName name="_42__123Graph_Cｸﾞﾗﾌ_3" localSheetId="13" hidden="1">#REF!</definedName>
    <definedName name="_42__123Graph_Cｸﾞﾗﾌ_3" hidden="1">#REF!</definedName>
    <definedName name="_43__123Graph_Cｸﾞﾗﾌ_4" localSheetId="13" hidden="1">#REF!</definedName>
    <definedName name="_43__123Graph_Cｸﾞﾗﾌ_4" hidden="1">#REF!</definedName>
    <definedName name="_44__123Graph_Cｸﾞﾗﾌ_5" localSheetId="13" hidden="1">#REF!</definedName>
    <definedName name="_44__123Graph_Cｸﾞﾗﾌ_5" hidden="1">#REF!</definedName>
    <definedName name="_45__123Graph_Cｸﾞﾗﾌ_6" localSheetId="13" hidden="1">#REF!</definedName>
    <definedName name="_45__123Graph_Cｸﾞﾗﾌ_6" hidden="1">#REF!</definedName>
    <definedName name="_46__123Graph_Cｸﾞﾗﾌ_7" localSheetId="13" hidden="1">#REF!</definedName>
    <definedName name="_46__123Graph_Cｸﾞﾗﾌ_7" hidden="1">#REF!</definedName>
    <definedName name="_47__123Graph_Cｸﾞﾗﾌ_8" localSheetId="13" hidden="1">#REF!</definedName>
    <definedName name="_47__123Graph_Cｸﾞﾗﾌ_8" hidden="1">#REF!</definedName>
    <definedName name="_48__123Graph_Cｸﾞﾗﾌ_9" localSheetId="13" hidden="1">#REF!</definedName>
    <definedName name="_48__123Graph_Cｸﾞﾗﾌ_9" hidden="1">#REF!</definedName>
    <definedName name="_49__123Graph_Dｸﾞﾗﾌ_1" localSheetId="13" hidden="1">#REF!</definedName>
    <definedName name="_49__123Graph_Dｸﾞﾗﾌ_1" hidden="1">#REF!</definedName>
    <definedName name="_4aa2_" localSheetId="13" hidden="1">#REF!</definedName>
    <definedName name="_4aa2_" hidden="1">#REF!</definedName>
    <definedName name="_5__123Graph_Aｸﾞﾗﾌ_13" localSheetId="13" hidden="1">#REF!</definedName>
    <definedName name="_5__123Graph_Aｸﾞﾗﾌ_13" hidden="1">#REF!</definedName>
    <definedName name="_50__123Graph_Dｸﾞﾗﾌ_10" localSheetId="13" hidden="1">#REF!</definedName>
    <definedName name="_50__123Graph_Dｸﾞﾗﾌ_10" hidden="1">#REF!</definedName>
    <definedName name="_51__123Graph_Dｸﾞﾗﾌ_11" localSheetId="13" hidden="1">#REF!</definedName>
    <definedName name="_51__123Graph_Dｸﾞﾗﾌ_11" hidden="1">#REF!</definedName>
    <definedName name="_52__123Graph_Dｸﾞﾗﾌ_12" localSheetId="13" hidden="1">#REF!</definedName>
    <definedName name="_52__123Graph_Dｸﾞﾗﾌ_12" hidden="1">#REF!</definedName>
    <definedName name="_53__123Graph_Dｸﾞﾗﾌ_13" localSheetId="13" hidden="1">#REF!</definedName>
    <definedName name="_53__123Graph_Dｸﾞﾗﾌ_13" hidden="1">#REF!</definedName>
    <definedName name="_54__123Graph_Dｸﾞﾗﾌ_14" localSheetId="13" hidden="1">#REF!</definedName>
    <definedName name="_54__123Graph_Dｸﾞﾗﾌ_14" hidden="1">#REF!</definedName>
    <definedName name="_55__123Graph_Dｸﾞﾗﾌ_15" localSheetId="13" hidden="1">#REF!</definedName>
    <definedName name="_55__123Graph_Dｸﾞﾗﾌ_15" hidden="1">#REF!</definedName>
    <definedName name="_56__123Graph_Dｸﾞﾗﾌ_16" localSheetId="13" hidden="1">#REF!</definedName>
    <definedName name="_56__123Graph_Dｸﾞﾗﾌ_16" hidden="1">#REF!</definedName>
    <definedName name="_57__123Graph_Dｸﾞﾗﾌ_2" localSheetId="13" hidden="1">#REF!</definedName>
    <definedName name="_57__123Graph_Dｸﾞﾗﾌ_2" hidden="1">#REF!</definedName>
    <definedName name="_58__123Graph_Dｸﾞﾗﾌ_3" localSheetId="13" hidden="1">#REF!</definedName>
    <definedName name="_58__123Graph_Dｸﾞﾗﾌ_3" hidden="1">#REF!</definedName>
    <definedName name="_59__123Graph_Dｸﾞﾗﾌ_4" localSheetId="13" hidden="1">#REF!</definedName>
    <definedName name="_59__123Graph_Dｸﾞﾗﾌ_4" hidden="1">#REF!</definedName>
    <definedName name="_6__123Graph_Aｸﾞﾗﾌ_14" localSheetId="13" hidden="1">#REF!</definedName>
    <definedName name="_6__123Graph_Aｸﾞﾗﾌ_14" hidden="1">#REF!</definedName>
    <definedName name="_60__123Graph_Dｸﾞﾗﾌ_5" localSheetId="13" hidden="1">#REF!</definedName>
    <definedName name="_60__123Graph_Dｸﾞﾗﾌ_5" hidden="1">#REF!</definedName>
    <definedName name="_61__123Graph_Dｸﾞﾗﾌ_6" localSheetId="13" hidden="1">#REF!</definedName>
    <definedName name="_61__123Graph_Dｸﾞﾗﾌ_6" hidden="1">#REF!</definedName>
    <definedName name="_62__123Graph_Dｸﾞﾗﾌ_7" localSheetId="13" hidden="1">#REF!</definedName>
    <definedName name="_62__123Graph_Dｸﾞﾗﾌ_7" hidden="1">#REF!</definedName>
    <definedName name="_63__123Graph_Dｸﾞﾗﾌ_8" localSheetId="13" hidden="1">#REF!</definedName>
    <definedName name="_63__123Graph_Dｸﾞﾗﾌ_8" hidden="1">#REF!</definedName>
    <definedName name="_64__123Graph_Dｸﾞﾗﾌ_9" localSheetId="13" hidden="1">#REF!</definedName>
    <definedName name="_64__123Graph_Dｸﾞﾗﾌ_9" hidden="1">#REF!</definedName>
    <definedName name="_65__123Graph_Eｸﾞﾗﾌ_1" localSheetId="13" hidden="1">#REF!</definedName>
    <definedName name="_65__123Graph_Eｸﾞﾗﾌ_1" hidden="1">#REF!</definedName>
    <definedName name="_66__123Graph_Eｸﾞﾗﾌ_10" localSheetId="13" hidden="1">#REF!</definedName>
    <definedName name="_66__123Graph_Eｸﾞﾗﾌ_10" hidden="1">#REF!</definedName>
    <definedName name="_67__123Graph_Eｸﾞﾗﾌ_11" localSheetId="13" hidden="1">#REF!</definedName>
    <definedName name="_67__123Graph_Eｸﾞﾗﾌ_11" hidden="1">#REF!</definedName>
    <definedName name="_68__123Graph_Eｸﾞﾗﾌ_12" localSheetId="13" hidden="1">#REF!</definedName>
    <definedName name="_68__123Graph_Eｸﾞﾗﾌ_12" hidden="1">#REF!</definedName>
    <definedName name="_69__123Graph_Eｸﾞﾗﾌ_13" localSheetId="13" hidden="1">#REF!</definedName>
    <definedName name="_69__123Graph_Eｸﾞﾗﾌ_13" hidden="1">#REF!</definedName>
    <definedName name="_6aa3_" localSheetId="13" hidden="1">#REF!</definedName>
    <definedName name="_6aa3_" hidden="1">#REF!</definedName>
    <definedName name="_7__123Graph_Aｸﾞﾗﾌ_15" localSheetId="13" hidden="1">#REF!</definedName>
    <definedName name="_7__123Graph_Aｸﾞﾗﾌ_15" hidden="1">#REF!</definedName>
    <definedName name="_70__123Graph_Eｸﾞﾗﾌ_14" localSheetId="13" hidden="1">#REF!</definedName>
    <definedName name="_70__123Graph_Eｸﾞﾗﾌ_14" hidden="1">#REF!</definedName>
    <definedName name="_71__123Graph_Eｸﾞﾗﾌ_15" localSheetId="13" hidden="1">#REF!</definedName>
    <definedName name="_71__123Graph_Eｸﾞﾗﾌ_15" hidden="1">#REF!</definedName>
    <definedName name="_72__123Graph_Eｸﾞﾗﾌ_16" localSheetId="13" hidden="1">#REF!</definedName>
    <definedName name="_72__123Graph_Eｸﾞﾗﾌ_16" hidden="1">#REF!</definedName>
    <definedName name="_73__123Graph_Eｸﾞﾗﾌ_2" localSheetId="13" hidden="1">#REF!</definedName>
    <definedName name="_73__123Graph_Eｸﾞﾗﾌ_2" hidden="1">#REF!</definedName>
    <definedName name="_74__123Graph_Eｸﾞﾗﾌ_3" localSheetId="13" hidden="1">#REF!</definedName>
    <definedName name="_74__123Graph_Eｸﾞﾗﾌ_3" hidden="1">#REF!</definedName>
    <definedName name="_75__123Graph_Eｸﾞﾗﾌ_4" localSheetId="13" hidden="1">#REF!</definedName>
    <definedName name="_75__123Graph_Eｸﾞﾗﾌ_4" hidden="1">#REF!</definedName>
    <definedName name="_76__123Graph_Eｸﾞﾗﾌ_5" localSheetId="13" hidden="1">#REF!</definedName>
    <definedName name="_76__123Graph_Eｸﾞﾗﾌ_5" hidden="1">#REF!</definedName>
    <definedName name="_77__123Graph_Eｸﾞﾗﾌ_6" localSheetId="13" hidden="1">#REF!</definedName>
    <definedName name="_77__123Graph_Eｸﾞﾗﾌ_6" hidden="1">#REF!</definedName>
    <definedName name="_78__123Graph_Eｸﾞﾗﾌ_7" localSheetId="13" hidden="1">#REF!</definedName>
    <definedName name="_78__123Graph_Eｸﾞﾗﾌ_7" hidden="1">#REF!</definedName>
    <definedName name="_79__123Graph_Eｸﾞﾗﾌ_8" localSheetId="13" hidden="1">#REF!</definedName>
    <definedName name="_79__123Graph_Eｸﾞﾗﾌ_8" hidden="1">#REF!</definedName>
    <definedName name="_8__123Graph_Aｸﾞﾗﾌ_16" localSheetId="13" hidden="1">#REF!</definedName>
    <definedName name="_8__123Graph_Aｸﾞﾗﾌ_16" hidden="1">#REF!</definedName>
    <definedName name="_80__123Graph_Eｸﾞﾗﾌ_9" localSheetId="13" hidden="1">#REF!</definedName>
    <definedName name="_80__123Graph_Eｸﾞﾗﾌ_9" hidden="1">#REF!</definedName>
    <definedName name="_81__123Graph_Fｸﾞﾗﾌ_1" localSheetId="10" hidden="1">[2]Sheet1!$J$7:$J$30</definedName>
    <definedName name="_81__123Graph_Fｸﾞﾗﾌ_1" localSheetId="12" hidden="1">#REF!</definedName>
    <definedName name="_81__123Graph_Fｸﾞﾗﾌ_1" localSheetId="9" hidden="1">#REF!</definedName>
    <definedName name="_81__123Graph_Fｸﾞﾗﾌ_1" localSheetId="15" hidden="1">#REF!</definedName>
    <definedName name="_81__123Graph_Fｸﾞﾗﾌ_1" localSheetId="11" hidden="1">#REF!</definedName>
    <definedName name="_81__123Graph_Fｸﾞﾗﾌ_1" localSheetId="13" hidden="1">#REF!</definedName>
    <definedName name="_81__123Graph_Fｸﾞﾗﾌ_1" localSheetId="8" hidden="1">#REF!</definedName>
    <definedName name="_81__123Graph_Fｸﾞﾗﾌ_1" localSheetId="0" hidden="1">#REF!</definedName>
    <definedName name="_81__123Graph_Fｸﾞﾗﾌ_1" hidden="1">[2]Sheet1!$J$7:$J$30</definedName>
    <definedName name="_82__123Graph_Fｸﾞﾗﾌ_10" localSheetId="10" hidden="1">#REF!</definedName>
    <definedName name="_82__123Graph_Fｸﾞﾗﾌ_10" localSheetId="12" hidden="1">#REF!</definedName>
    <definedName name="_82__123Graph_Fｸﾞﾗﾌ_10" localSheetId="11" hidden="1">#REF!</definedName>
    <definedName name="_82__123Graph_Fｸﾞﾗﾌ_10" localSheetId="13" hidden="1">#REF!</definedName>
    <definedName name="_82__123Graph_Fｸﾞﾗﾌ_10" localSheetId="8" hidden="1">#REF!</definedName>
    <definedName name="_82__123Graph_Fｸﾞﾗﾌ_10" localSheetId="0" hidden="1">#REF!</definedName>
    <definedName name="_82__123Graph_Fｸﾞﾗﾌ_10" hidden="1">#REF!</definedName>
    <definedName name="_83__123Graph_Fｸﾞﾗﾌ_11" localSheetId="10" hidden="1">#REF!</definedName>
    <definedName name="_83__123Graph_Fｸﾞﾗﾌ_11" localSheetId="13" hidden="1">#REF!</definedName>
    <definedName name="_83__123Graph_Fｸﾞﾗﾌ_11" hidden="1">#REF!</definedName>
    <definedName name="_84__123Graph_Fｸﾞﾗﾌ_12" localSheetId="10" hidden="1">#REF!</definedName>
    <definedName name="_84__123Graph_Fｸﾞﾗﾌ_12" localSheetId="13" hidden="1">#REF!</definedName>
    <definedName name="_84__123Graph_Fｸﾞﾗﾌ_12" hidden="1">#REF!</definedName>
    <definedName name="_85__123Graph_Fｸﾞﾗﾌ_13" localSheetId="13" hidden="1">#REF!</definedName>
    <definedName name="_85__123Graph_Fｸﾞﾗﾌ_13" hidden="1">#REF!</definedName>
    <definedName name="_86__123Graph_Fｸﾞﾗﾌ_14" localSheetId="13" hidden="1">#REF!</definedName>
    <definedName name="_86__123Graph_Fｸﾞﾗﾌ_14" hidden="1">#REF!</definedName>
    <definedName name="_87__123Graph_Fｸﾞﾗﾌ_15" localSheetId="13" hidden="1">#REF!</definedName>
    <definedName name="_87__123Graph_Fｸﾞﾗﾌ_15" hidden="1">#REF!</definedName>
    <definedName name="_88__123Graph_Fｸﾞﾗﾌ_16" localSheetId="13" hidden="1">#REF!</definedName>
    <definedName name="_88__123Graph_Fｸﾞﾗﾌ_16" hidden="1">#REF!</definedName>
    <definedName name="_89__123Graph_Fｸﾞﾗﾌ_2" localSheetId="13" hidden="1">#REF!</definedName>
    <definedName name="_89__123Graph_Fｸﾞﾗﾌ_2" hidden="1">#REF!</definedName>
    <definedName name="_8aa4_" localSheetId="13" hidden="1">#REF!</definedName>
    <definedName name="_8aa4_" hidden="1">#REF!</definedName>
    <definedName name="_9__123Graph_Aｸﾞﾗﾌ_2" localSheetId="13" hidden="1">#REF!</definedName>
    <definedName name="_9__123Graph_Aｸﾞﾗﾌ_2" hidden="1">#REF!</definedName>
    <definedName name="_90__123Graph_Fｸﾞﾗﾌ_3" localSheetId="13" hidden="1">#REF!</definedName>
    <definedName name="_90__123Graph_Fｸﾞﾗﾌ_3" hidden="1">#REF!</definedName>
    <definedName name="_91__123Graph_Fｸﾞﾗﾌ_4" localSheetId="13" hidden="1">#REF!</definedName>
    <definedName name="_91__123Graph_Fｸﾞﾗﾌ_4" hidden="1">#REF!</definedName>
    <definedName name="_92__123Graph_Fｸﾞﾗﾌ_5" localSheetId="13" hidden="1">#REF!</definedName>
    <definedName name="_92__123Graph_Fｸﾞﾗﾌ_5" hidden="1">#REF!</definedName>
    <definedName name="_93__123Graph_Fｸﾞﾗﾌ_6" localSheetId="13" hidden="1">#REF!</definedName>
    <definedName name="_93__123Graph_Fｸﾞﾗﾌ_6" hidden="1">#REF!</definedName>
    <definedName name="_94__123Graph_Fｸﾞﾗﾌ_7" localSheetId="13" hidden="1">#REF!</definedName>
    <definedName name="_94__123Graph_Fｸﾞﾗﾌ_7" hidden="1">#REF!</definedName>
    <definedName name="_95__123Graph_Fｸﾞﾗﾌ_8" localSheetId="13" hidden="1">#REF!</definedName>
    <definedName name="_95__123Graph_Fｸﾞﾗﾌ_8" hidden="1">#REF!</definedName>
    <definedName name="_96__123Graph_Fｸﾞﾗﾌ_9" localSheetId="13" hidden="1">#REF!</definedName>
    <definedName name="_96__123Graph_Fｸﾞﾗﾌ_9" hidden="1">#REF!</definedName>
    <definedName name="_97__123Graph_Xｸﾞﾗﾌ_10" localSheetId="13" hidden="1">#REF!</definedName>
    <definedName name="_97__123Graph_Xｸﾞﾗﾌ_10" hidden="1">#REF!</definedName>
    <definedName name="_98__123Graph_Xｸﾞﾗﾌ_11" localSheetId="13" hidden="1">#REF!</definedName>
    <definedName name="_98__123Graph_Xｸﾞﾗﾌ_11" hidden="1">#REF!</definedName>
    <definedName name="_99__123Graph_Xｸﾞﾗﾌ_12" localSheetId="13" hidden="1">#REF!</definedName>
    <definedName name="_99__123Graph_Xｸﾞﾗﾌ_12" hidden="1">#REF!</definedName>
    <definedName name="_9下期見通全件tab" localSheetId="13">#REF!</definedName>
    <definedName name="_9下期見通全件tab">#REF!</definedName>
    <definedName name="_A" localSheetId="13">#REF!</definedName>
    <definedName name="_A">#REF!</definedName>
    <definedName name="_A1" localSheetId="13">#REF!</definedName>
    <definedName name="_A1">#REF!</definedName>
    <definedName name="_a2" localSheetId="13">#REF!</definedName>
    <definedName name="_a2">#REF!</definedName>
    <definedName name="_a3" localSheetId="13">#REF!</definedName>
    <definedName name="_a3">#REF!</definedName>
    <definedName name="_a4" localSheetId="10">'[8]99標準DC'!$A$5:$G$1099</definedName>
    <definedName name="_a4" localSheetId="12">#REF!</definedName>
    <definedName name="_a4" localSheetId="9">#REF!</definedName>
    <definedName name="_a4" localSheetId="15">#REF!</definedName>
    <definedName name="_a4" localSheetId="11">#REF!</definedName>
    <definedName name="_a4" localSheetId="13">#REF!</definedName>
    <definedName name="_a4" localSheetId="8">#REF!</definedName>
    <definedName name="_a4" localSheetId="0">#REF!</definedName>
    <definedName name="_a4">'[8]99標準DC'!$A$5:$G$1099</definedName>
    <definedName name="_aa1" localSheetId="9" hidden="1">#REF!</definedName>
    <definedName name="_aa1" localSheetId="13" hidden="1">#REF!</definedName>
    <definedName name="_aa1" hidden="1">#REF!</definedName>
    <definedName name="_aa2" localSheetId="9" hidden="1">#REF!</definedName>
    <definedName name="_aa2" localSheetId="13" hidden="1">#REF!</definedName>
    <definedName name="_aa2" hidden="1">#REF!</definedName>
    <definedName name="_aa3" localSheetId="13" hidden="1">#REF!</definedName>
    <definedName name="_aa3" hidden="1">#REF!</definedName>
    <definedName name="_aa4" localSheetId="13" hidden="1">#REF!</definedName>
    <definedName name="_aa4" hidden="1">#REF!</definedName>
    <definedName name="_AA7777" localSheetId="10">'（追加）作業指示書'!_AA7777</definedName>
    <definedName name="_AA7777" localSheetId="14">④火気使用許可申請書※火気使用時のみ!_AA7777</definedName>
    <definedName name="_AA7777" localSheetId="12">KYﾐｰﾃｨﾝｸﾞ!_AA7777</definedName>
    <definedName name="_AA7777" localSheetId="9">'リスクアセスメント記入例 (改定4)'!_AA7777</definedName>
    <definedName name="_AA7777" localSheetId="15">'安全解除&amp;危険物取扱(KY)'!_AA7777</definedName>
    <definedName name="_AA7777" localSheetId="1">改定!_AA7777</definedName>
    <definedName name="_AA7777" localSheetId="11">現地工事作業者名簿!_AA7777</definedName>
    <definedName name="_AA7777" localSheetId="13">'現地工事作業者名簿 '!_AA7777</definedName>
    <definedName name="_AA7777" localSheetId="8">'工事安全確認シート '!_AA7777</definedName>
    <definedName name="_AA7777" localSheetId="0">工事看板!_AA7777</definedName>
    <definedName name="_AA7777">[0]!_AA7777</definedName>
    <definedName name="_abc２２" localSheetId="10">'（追加）作業指示書'!_abc２２</definedName>
    <definedName name="_abc２２" localSheetId="14">④火気使用許可申請書※火気使用時のみ!_abc２２</definedName>
    <definedName name="_abc２２" localSheetId="12">KYﾐｰﾃｨﾝｸﾞ!_abc２２</definedName>
    <definedName name="_abc２２" localSheetId="9">'リスクアセスメント記入例 (改定4)'!_abc２２</definedName>
    <definedName name="_abc２２" localSheetId="15">'安全解除&amp;危険物取扱(KY)'!_abc２２</definedName>
    <definedName name="_abc２２" localSheetId="1">改定!_abc２２</definedName>
    <definedName name="_abc２２" localSheetId="11">現地工事作業者名簿!_abc２２</definedName>
    <definedName name="_abc２２" localSheetId="13">'現地工事作業者名簿 '!_abc２２</definedName>
    <definedName name="_abc２２" localSheetId="8">'工事安全確認シート '!_abc２２</definedName>
    <definedName name="_abc２２" localSheetId="0">工事看板!_abc２２</definedName>
    <definedName name="_abc２２">[0]!_abc２２</definedName>
    <definedName name="_B" localSheetId="10">#REF!</definedName>
    <definedName name="_B" localSheetId="9">#REF!</definedName>
    <definedName name="_B" localSheetId="16">#REF!</definedName>
    <definedName name="_B" localSheetId="11">#REF!</definedName>
    <definedName name="_B" localSheetId="13">#REF!</definedName>
    <definedName name="_B" localSheetId="8">#REF!</definedName>
    <definedName name="_B">#REF!</definedName>
    <definedName name="_bb1" localSheetId="9" hidden="1">#REF!</definedName>
    <definedName name="_bb1" localSheetId="13" hidden="1">#REF!</definedName>
    <definedName name="_bb1" hidden="1">#REF!</definedName>
    <definedName name="_bb3" localSheetId="9" hidden="1">#REF!</definedName>
    <definedName name="_bb3" localSheetId="13" hidden="1">#REF!</definedName>
    <definedName name="_bb3" hidden="1">#REF!</definedName>
    <definedName name="_C" localSheetId="10">#REF!</definedName>
    <definedName name="_C" localSheetId="16">#REF!</definedName>
    <definedName name="_C" localSheetId="8">#REF!</definedName>
    <definedName name="_C">#REF!</definedName>
    <definedName name="_D" localSheetId="10">#REF!</definedName>
    <definedName name="_D" localSheetId="16">#REF!</definedName>
    <definedName name="_D" localSheetId="8">#REF!</definedName>
    <definedName name="_D">#REF!</definedName>
    <definedName name="_d8" localSheetId="13">#REF!</definedName>
    <definedName name="_d8">#REF!</definedName>
    <definedName name="_db" localSheetId="10" hidden="1">[2]Sheet1!#REF!</definedName>
    <definedName name="_db" localSheetId="12" hidden="1">#REF!</definedName>
    <definedName name="_db" localSheetId="9" hidden="1">#REF!</definedName>
    <definedName name="_db" localSheetId="15" hidden="1">#REF!</definedName>
    <definedName name="_db" localSheetId="11" hidden="1">#REF!</definedName>
    <definedName name="_db" localSheetId="13" hidden="1">#REF!</definedName>
    <definedName name="_db" localSheetId="8" hidden="1">#REF!</definedName>
    <definedName name="_db" localSheetId="0" hidden="1">#REF!</definedName>
    <definedName name="_db" hidden="1">[2]Sheet1!#REF!</definedName>
    <definedName name="_dd2" localSheetId="10">#REF!</definedName>
    <definedName name="_dd2" localSheetId="12">#REF!</definedName>
    <definedName name="_dd2" localSheetId="11">#REF!</definedName>
    <definedName name="_dd2" localSheetId="13">#REF!</definedName>
    <definedName name="_dd2" localSheetId="8">#REF!</definedName>
    <definedName name="_dd2" localSheetId="0">#REF!</definedName>
    <definedName name="_dd2">#REF!</definedName>
    <definedName name="_ddd2" localSheetId="10">#REF!</definedName>
    <definedName name="_ddd2" localSheetId="13">#REF!</definedName>
    <definedName name="_ddd2">#REF!</definedName>
    <definedName name="_Dist_Bin" localSheetId="10" hidden="1">[2]Sheet1!#REF!</definedName>
    <definedName name="_Dist_Bin" localSheetId="12" hidden="1">#REF!</definedName>
    <definedName name="_Dist_Bin" localSheetId="9" hidden="1">#REF!</definedName>
    <definedName name="_Dist_Bin" localSheetId="15" hidden="1">#REF!</definedName>
    <definedName name="_Dist_Bin" localSheetId="11" hidden="1">#REF!</definedName>
    <definedName name="_Dist_Bin" localSheetId="13" hidden="1">#REF!</definedName>
    <definedName name="_Dist_Bin" localSheetId="8" hidden="1">#REF!</definedName>
    <definedName name="_Dist_Bin" localSheetId="0" hidden="1">#REF!</definedName>
    <definedName name="_Dist_Bin" hidden="1">[2]Sheet1!#REF!</definedName>
    <definedName name="_Dist_Values" localSheetId="10" hidden="1">[9]DEL!#REF!</definedName>
    <definedName name="_Dist_Values" localSheetId="12" hidden="1">#REF!</definedName>
    <definedName name="_Dist_Values" localSheetId="9" hidden="1">#REF!</definedName>
    <definedName name="_Dist_Values" localSheetId="15" hidden="1">#REF!</definedName>
    <definedName name="_Dist_Values" localSheetId="16" hidden="1">[9]DEL!#REF!</definedName>
    <definedName name="_Dist_Values" localSheetId="11" hidden="1">#REF!</definedName>
    <definedName name="_Dist_Values" localSheetId="8" hidden="1">#REF!</definedName>
    <definedName name="_Dist_Values" localSheetId="0" hidden="1">#REF!</definedName>
    <definedName name="_Dist_Values" hidden="1">[9]DEL!#REF!</definedName>
    <definedName name="_dr1" localSheetId="10">'（追加）作業指示書'!_dr1</definedName>
    <definedName name="_dr1" localSheetId="14">④火気使用許可申請書※火気使用時のみ!_dr1</definedName>
    <definedName name="_dr1" localSheetId="12">KYﾐｰﾃｨﾝｸﾞ!_dr1</definedName>
    <definedName name="_dr1" localSheetId="9">'リスクアセスメント記入例 (改定4)'!_dr1</definedName>
    <definedName name="_dr1" localSheetId="15">'安全解除&amp;危険物取扱(KY)'!_dr1</definedName>
    <definedName name="_dr1" localSheetId="1">改定!_dr1</definedName>
    <definedName name="_dr1" localSheetId="11">現地工事作業者名簿!_dr1</definedName>
    <definedName name="_dr1" localSheetId="13">'現地工事作業者名簿 '!_dr1</definedName>
    <definedName name="_dr1" localSheetId="8">'工事安全確認シート '!_dr1</definedName>
    <definedName name="_dr1" localSheetId="0">工事看板!_dr1</definedName>
    <definedName name="_dr1">[0]!_dr1</definedName>
    <definedName name="_dv" localSheetId="10" hidden="1">[2]Sheet1!#REF!</definedName>
    <definedName name="_dv" localSheetId="14" hidden="1">[2]Sheet1!#REF!</definedName>
    <definedName name="_dv" localSheetId="12" hidden="1">#REF!</definedName>
    <definedName name="_dv" localSheetId="9" hidden="1">#REF!</definedName>
    <definedName name="_dv" localSheetId="15" hidden="1">#REF!</definedName>
    <definedName name="_dv" localSheetId="16" hidden="1">[2]Sheet1!#REF!</definedName>
    <definedName name="_dv" localSheetId="11" hidden="1">#REF!</definedName>
    <definedName name="_dv" localSheetId="13" hidden="1">#REF!</definedName>
    <definedName name="_dv" localSheetId="8" hidden="1">#REF!</definedName>
    <definedName name="_dv" localSheetId="0" hidden="1">#REF!</definedName>
    <definedName name="_dv" hidden="1">[2]Sheet1!#REF!</definedName>
    <definedName name="_E" localSheetId="10">#REF!</definedName>
    <definedName name="_E" localSheetId="9">#REF!</definedName>
    <definedName name="_E" localSheetId="16">#REF!</definedName>
    <definedName name="_E" localSheetId="11">#REF!</definedName>
    <definedName name="_E" localSheetId="13">#REF!</definedName>
    <definedName name="_E" localSheetId="8">#REF!</definedName>
    <definedName name="_E">#REF!</definedName>
    <definedName name="_e5" localSheetId="10">'（追加）作業指示書'!_e5</definedName>
    <definedName name="_e5" localSheetId="14">④火気使用許可申請書※火気使用時のみ!_e5</definedName>
    <definedName name="_e5" localSheetId="12">KYﾐｰﾃｨﾝｸﾞ!_e5</definedName>
    <definedName name="_e5" localSheetId="9">'リスクアセスメント記入例 (改定4)'!_e5</definedName>
    <definedName name="_e5" localSheetId="15">'安全解除&amp;危険物取扱(KY)'!_e5</definedName>
    <definedName name="_e5" localSheetId="1">改定!_e5</definedName>
    <definedName name="_e5" localSheetId="11">現地工事作業者名簿!_e5</definedName>
    <definedName name="_e5" localSheetId="13">'現地工事作業者名簿 '!_e5</definedName>
    <definedName name="_e5" localSheetId="8">'工事安全確認シート '!_e5</definedName>
    <definedName name="_e5" localSheetId="0">工事看板!_e5</definedName>
    <definedName name="_e5">[0]!_e5</definedName>
    <definedName name="_F" localSheetId="10">#REF!</definedName>
    <definedName name="_F" localSheetId="9">#REF!</definedName>
    <definedName name="_F" localSheetId="16">#REF!</definedName>
    <definedName name="_F" localSheetId="11">#REF!</definedName>
    <definedName name="_F" localSheetId="13">#REF!</definedName>
    <definedName name="_F" localSheetId="8">#REF!</definedName>
    <definedName name="_F">#REF!</definedName>
    <definedName name="_f1" localSheetId="10">#REF!</definedName>
    <definedName name="_f1" localSheetId="9">#REF!</definedName>
    <definedName name="_f1" localSheetId="16">#REF!</definedName>
    <definedName name="_f1" localSheetId="8">#REF!</definedName>
    <definedName name="_f1">#REF!</definedName>
    <definedName name="_f2" localSheetId="10">#REF!</definedName>
    <definedName name="_f2" localSheetId="9">#REF!</definedName>
    <definedName name="_f2" localSheetId="8">#REF!</definedName>
    <definedName name="_f2">#REF!</definedName>
    <definedName name="_f7" localSheetId="13">#REF!</definedName>
    <definedName name="_f7">#REF!</definedName>
    <definedName name="_ff4" localSheetId="13">#REF!</definedName>
    <definedName name="_ff4">#REF!</definedName>
    <definedName name="_ff6" localSheetId="13">#REF!</definedName>
    <definedName name="_ff6">#REF!</definedName>
    <definedName name="_Fill" localSheetId="16" hidden="1">#REF!</definedName>
    <definedName name="_Fill" localSheetId="8" hidden="1">#REF!</definedName>
    <definedName name="_Fill" hidden="1">#REF!</definedName>
    <definedName name="_xlnm._FilterDatabase" localSheetId="13" hidden="1">#REF!</definedName>
    <definedName name="_xlnm._FilterDatabase" hidden="1">#REF!</definedName>
    <definedName name="_FK1" localSheetId="13">#REF!</definedName>
    <definedName name="_FK1">#REF!</definedName>
    <definedName name="_G" localSheetId="13">#REF!</definedName>
    <definedName name="_G">#REF!</definedName>
    <definedName name="_ｇ２" localSheetId="10">'（追加）作業指示書'!_ｇ２</definedName>
    <definedName name="_ｇ２" localSheetId="14">④火気使用許可申請書※火気使用時のみ!_ｇ２</definedName>
    <definedName name="_ｇ２" localSheetId="12">KYﾐｰﾃｨﾝｸﾞ!_ｇ２</definedName>
    <definedName name="_ｇ２" localSheetId="9">'リスクアセスメント記入例 (改定4)'!_ｇ２</definedName>
    <definedName name="_ｇ２" localSheetId="15">'安全解除&amp;危険物取扱(KY)'!_ｇ２</definedName>
    <definedName name="_ｇ２" localSheetId="1">改定!_ｇ２</definedName>
    <definedName name="_ｇ２" localSheetId="11">現地工事作業者名簿!_ｇ２</definedName>
    <definedName name="_ｇ２" localSheetId="13">'現地工事作業者名簿 '!_ｇ２</definedName>
    <definedName name="_ｇ２" localSheetId="8">'工事安全確認シート '!_ｇ２</definedName>
    <definedName name="_ｇ２" localSheetId="0">工事看板!_ｇ２</definedName>
    <definedName name="_ｇ２">[0]!_ｇ２</definedName>
    <definedName name="_H" localSheetId="10">#REF!</definedName>
    <definedName name="_H" localSheetId="9">#REF!</definedName>
    <definedName name="_H" localSheetId="16">#REF!</definedName>
    <definedName name="_H" localSheetId="11">#REF!</definedName>
    <definedName name="_H" localSheetId="13">#REF!</definedName>
    <definedName name="_H" localSheetId="8">#REF!</definedName>
    <definedName name="_H">#REF!</definedName>
    <definedName name="_h11" localSheetId="10">#REF!</definedName>
    <definedName name="_h11" localSheetId="9">#REF!</definedName>
    <definedName name="_h11" localSheetId="8">#REF!</definedName>
    <definedName name="_h11">#REF!</definedName>
    <definedName name="_H60" localSheetId="10">'（追加）作業指示書'!_H60</definedName>
    <definedName name="_H60" localSheetId="14">④火気使用許可申請書※火気使用時のみ!_H60</definedName>
    <definedName name="_H60" localSheetId="12">KYﾐｰﾃｨﾝｸﾞ!_H60</definedName>
    <definedName name="_H60" localSheetId="9">'リスクアセスメント記入例 (改定4)'!_H60</definedName>
    <definedName name="_H60" localSheetId="15">'安全解除&amp;危険物取扱(KY)'!_H60</definedName>
    <definedName name="_H60" localSheetId="1">改定!_H60</definedName>
    <definedName name="_H60" localSheetId="11">現地工事作業者名簿!_H60</definedName>
    <definedName name="_H60" localSheetId="13">'現地工事作業者名簿 '!_H60</definedName>
    <definedName name="_H60" localSheetId="8">'工事安全確認シート '!_H60</definedName>
    <definedName name="_H60" localSheetId="0">工事看板!_H60</definedName>
    <definedName name="_H60">[0]!_H60</definedName>
    <definedName name="_H64" localSheetId="10">'（追加）作業指示書'!_H64</definedName>
    <definedName name="_H64" localSheetId="14">④火気使用許可申請書※火気使用時のみ!_H64</definedName>
    <definedName name="_H64" localSheetId="12">KYﾐｰﾃｨﾝｸﾞ!_H64</definedName>
    <definedName name="_H64" localSheetId="9">'リスクアセスメント記入例 (改定4)'!_H64</definedName>
    <definedName name="_H64" localSheetId="15">'安全解除&amp;危険物取扱(KY)'!_H64</definedName>
    <definedName name="_H64" localSheetId="1">改定!_H64</definedName>
    <definedName name="_H64" localSheetId="11">現地工事作業者名簿!_H64</definedName>
    <definedName name="_H64" localSheetId="13">'現地工事作業者名簿 '!_H64</definedName>
    <definedName name="_H64" localSheetId="8">'工事安全確認シート '!_H64</definedName>
    <definedName name="_H64" localSheetId="0">工事看板!_H64</definedName>
    <definedName name="_H64">[0]!_H64</definedName>
    <definedName name="_ｈ６５" localSheetId="10">'（追加）作業指示書'!_ｈ６５</definedName>
    <definedName name="_ｈ６５" localSheetId="14">④火気使用許可申請書※火気使用時のみ!_ｈ６５</definedName>
    <definedName name="_ｈ６５" localSheetId="12">KYﾐｰﾃｨﾝｸﾞ!_ｈ６５</definedName>
    <definedName name="_ｈ６５" localSheetId="9">'リスクアセスメント記入例 (改定4)'!_ｈ６５</definedName>
    <definedName name="_ｈ６５" localSheetId="15">'安全解除&amp;危険物取扱(KY)'!_ｈ６５</definedName>
    <definedName name="_ｈ６５" localSheetId="1">改定!_ｈ６５</definedName>
    <definedName name="_ｈ６５" localSheetId="11">現地工事作業者名簿!_ｈ６５</definedName>
    <definedName name="_ｈ６５" localSheetId="13">'現地工事作業者名簿 '!_ｈ６５</definedName>
    <definedName name="_ｈ６５" localSheetId="8">'工事安全確認シート '!_ｈ６５</definedName>
    <definedName name="_ｈ６５" localSheetId="0">工事看板!_ｈ６５</definedName>
    <definedName name="_ｈ６５">[0]!_ｈ６５</definedName>
    <definedName name="_hh2" localSheetId="10">'（追加）作業指示書'!_hh2</definedName>
    <definedName name="_hh2" localSheetId="14">④火気使用許可申請書※火気使用時のみ!_hh2</definedName>
    <definedName name="_hh2" localSheetId="12">KYﾐｰﾃｨﾝｸﾞ!_hh2</definedName>
    <definedName name="_hh2" localSheetId="9">'リスクアセスメント記入例 (改定4)'!_hh2</definedName>
    <definedName name="_hh2" localSheetId="15">'安全解除&amp;危険物取扱(KY)'!_hh2</definedName>
    <definedName name="_hh2" localSheetId="1">改定!_hh2</definedName>
    <definedName name="_hh2" localSheetId="11">現地工事作業者名簿!_hh2</definedName>
    <definedName name="_hh2" localSheetId="13">'現地工事作業者名簿 '!_hh2</definedName>
    <definedName name="_hh2" localSheetId="8">'工事安全確認シート '!_hh2</definedName>
    <definedName name="_hh2" localSheetId="0">工事看板!_hh2</definedName>
    <definedName name="_hh2">[0]!_hh2</definedName>
    <definedName name="_HUH6005" localSheetId="10">[10]小信号!$AF$20</definedName>
    <definedName name="_HUH6005" localSheetId="12">#REF!</definedName>
    <definedName name="_HUH6005" localSheetId="9">#REF!</definedName>
    <definedName name="_HUH6005" localSheetId="15">#REF!</definedName>
    <definedName name="_HUH6005" localSheetId="11">#REF!</definedName>
    <definedName name="_HUH6005" localSheetId="13">#REF!</definedName>
    <definedName name="_HUH6005" localSheetId="8">#REF!</definedName>
    <definedName name="_HUH6005" localSheetId="0">#REF!</definedName>
    <definedName name="_HUH6005">[10]小信号!$AF$20</definedName>
    <definedName name="_i1" localSheetId="10">#REF!</definedName>
    <definedName name="_i1" localSheetId="9">#REF!</definedName>
    <definedName name="_i1" localSheetId="16">#REF!</definedName>
    <definedName name="_i1" localSheetId="11">#REF!</definedName>
    <definedName name="_i1" localSheetId="13">#REF!</definedName>
    <definedName name="_i1" localSheetId="8">#REF!</definedName>
    <definedName name="_i1">#REF!</definedName>
    <definedName name="_i11" localSheetId="10">#REF!</definedName>
    <definedName name="_i11" localSheetId="9">#REF!</definedName>
    <definedName name="_i11" localSheetId="16">#REF!</definedName>
    <definedName name="_i11" localSheetId="8">#REF!</definedName>
    <definedName name="_i11">#REF!</definedName>
    <definedName name="_J" localSheetId="10">#REF!</definedName>
    <definedName name="_J" localSheetId="16">#REF!</definedName>
    <definedName name="_J" localSheetId="8">#REF!</definedName>
    <definedName name="_J">#REF!</definedName>
    <definedName name="_J0" localSheetId="13">#REF!</definedName>
    <definedName name="_J0">#REF!</definedName>
    <definedName name="_JA" localSheetId="13">#REF!</definedName>
    <definedName name="_JA">#REF!</definedName>
    <definedName name="_Key1" localSheetId="13" hidden="1">#REF!</definedName>
    <definedName name="_Key1" hidden="1">#REF!</definedName>
    <definedName name="_Key2" localSheetId="13" hidden="1">#REF!</definedName>
    <definedName name="_Key2" hidden="1">#REF!</definedName>
    <definedName name="_KO1" localSheetId="10">'（追加）作業指示書'!_KO1</definedName>
    <definedName name="_KO1" localSheetId="14">④火気使用許可申請書※火気使用時のみ!_KO1</definedName>
    <definedName name="_KO1" localSheetId="12">KYﾐｰﾃｨﾝｸﾞ!_KO1</definedName>
    <definedName name="_KO1" localSheetId="9">'リスクアセスメント記入例 (改定4)'!_KO1</definedName>
    <definedName name="_KO1" localSheetId="15">'安全解除&amp;危険物取扱(KY)'!_KO1</definedName>
    <definedName name="_KO1" localSheetId="1">改定!_KO1</definedName>
    <definedName name="_KO1" localSheetId="11">現地工事作業者名簿!_KO1</definedName>
    <definedName name="_KO1" localSheetId="13">'現地工事作業者名簿 '!_KO1</definedName>
    <definedName name="_KO1" localSheetId="8">'工事安全確認シート '!_KO1</definedName>
    <definedName name="_KO1" localSheetId="0">工事看板!_KO1</definedName>
    <definedName name="_KO1">[0]!_KO1</definedName>
    <definedName name="_KO2" localSheetId="10">'（追加）作業指示書'!_KO2</definedName>
    <definedName name="_KO2" localSheetId="14">④火気使用許可申請書※火気使用時のみ!_KO2</definedName>
    <definedName name="_KO2" localSheetId="12">KYﾐｰﾃｨﾝｸﾞ!_KO2</definedName>
    <definedName name="_KO2" localSheetId="9">'リスクアセスメント記入例 (改定4)'!_KO2</definedName>
    <definedName name="_KO2" localSheetId="15">'安全解除&amp;危険物取扱(KY)'!_KO2</definedName>
    <definedName name="_KO2" localSheetId="1">改定!_KO2</definedName>
    <definedName name="_KO2" localSheetId="11">現地工事作業者名簿!_KO2</definedName>
    <definedName name="_KO2" localSheetId="13">'現地工事作業者名簿 '!_KO2</definedName>
    <definedName name="_KO2" localSheetId="8">'工事安全確認シート '!_KO2</definedName>
    <definedName name="_KO2" localSheetId="0">工事看板!_KO2</definedName>
    <definedName name="_KO2">[0]!_KO2</definedName>
    <definedName name="_ko3" localSheetId="10">'（追加）作業指示書'!_ko3</definedName>
    <definedName name="_ko3" localSheetId="14">④火気使用許可申請書※火気使用時のみ!_ko3</definedName>
    <definedName name="_ko3" localSheetId="12">KYﾐｰﾃｨﾝｸﾞ!_ko3</definedName>
    <definedName name="_ko3" localSheetId="9">'リスクアセスメント記入例 (改定4)'!_ko3</definedName>
    <definedName name="_ko3" localSheetId="15">'安全解除&amp;危険物取扱(KY)'!_ko3</definedName>
    <definedName name="_ko3" localSheetId="1">改定!_ko3</definedName>
    <definedName name="_ko3" localSheetId="11">現地工事作業者名簿!_ko3</definedName>
    <definedName name="_ko3" localSheetId="13">'現地工事作業者名簿 '!_ko3</definedName>
    <definedName name="_ko3" localSheetId="8">'工事安全確認シート '!_ko3</definedName>
    <definedName name="_ko3" localSheetId="0">工事看板!_ko3</definedName>
    <definedName name="_ko3">[0]!_ko3</definedName>
    <definedName name="_L" localSheetId="10">#REF!</definedName>
    <definedName name="_L" localSheetId="9">#REF!</definedName>
    <definedName name="_L" localSheetId="16">#REF!</definedName>
    <definedName name="_L" localSheetId="11">#REF!</definedName>
    <definedName name="_L" localSheetId="13">#REF!</definedName>
    <definedName name="_L" localSheetId="8">#REF!</definedName>
    <definedName name="_L">#REF!</definedName>
    <definedName name="_L23" localSheetId="10">#REF!</definedName>
    <definedName name="_L23" localSheetId="9">#REF!</definedName>
    <definedName name="_L23" localSheetId="16">#REF!</definedName>
    <definedName name="_L23" localSheetId="8">#REF!</definedName>
    <definedName name="_L23">#REF!</definedName>
    <definedName name="_LA" localSheetId="10">#REF!</definedName>
    <definedName name="_LA" localSheetId="9">#REF!</definedName>
    <definedName name="_LA" localSheetId="16">#REF!</definedName>
    <definedName name="_LA" localSheetId="8">#REF!</definedName>
    <definedName name="_LA">#REF!</definedName>
    <definedName name="_LL2" localSheetId="10">'（追加）作業指示書'!_LL2</definedName>
    <definedName name="_LL2" localSheetId="14">④火気使用許可申請書※火気使用時のみ!_LL2</definedName>
    <definedName name="_LL2" localSheetId="12">KYﾐｰﾃｨﾝｸﾞ!_LL2</definedName>
    <definedName name="_LL2" localSheetId="9">'リスクアセスメント記入例 (改定4)'!_LL2</definedName>
    <definedName name="_LL2" localSheetId="15">'安全解除&amp;危険物取扱(KY)'!_LL2</definedName>
    <definedName name="_LL2" localSheetId="1">改定!_LL2</definedName>
    <definedName name="_LL2" localSheetId="11">現地工事作業者名簿!_LL2</definedName>
    <definedName name="_LL2" localSheetId="13">'現地工事作業者名簿 '!_LL2</definedName>
    <definedName name="_LL2" localSheetId="8">'工事安全確認シート '!_LL2</definedName>
    <definedName name="_LL2" localSheetId="0">工事看板!_LL2</definedName>
    <definedName name="_LL2">[0]!_LL2</definedName>
    <definedName name="_M" localSheetId="10">#REF!</definedName>
    <definedName name="_M" localSheetId="9">#REF!</definedName>
    <definedName name="_M" localSheetId="16">#REF!</definedName>
    <definedName name="_M" localSheetId="11">#REF!</definedName>
    <definedName name="_M" localSheetId="13">#REF!</definedName>
    <definedName name="_M" localSheetId="8">#REF!</definedName>
    <definedName name="_M">#REF!</definedName>
    <definedName name="_M1" localSheetId="10">#REF!</definedName>
    <definedName name="_M1" localSheetId="9">#REF!</definedName>
    <definedName name="_M1" localSheetId="8">#REF!</definedName>
    <definedName name="_M1">#REF!</definedName>
    <definedName name="_M2" localSheetId="10">#REF!</definedName>
    <definedName name="_M2" localSheetId="9">#REF!</definedName>
    <definedName name="_M2" localSheetId="8">#REF!</definedName>
    <definedName name="_M2">#REF!</definedName>
    <definedName name="_M3" localSheetId="13">#REF!</definedName>
    <definedName name="_M3">#REF!</definedName>
    <definedName name="_M5">#N/A</definedName>
    <definedName name="_M6" localSheetId="13">#REF!</definedName>
    <definedName name="_M6">#REF!</definedName>
    <definedName name="_M7" localSheetId="13">#REF!</definedName>
    <definedName name="_M7">#REF!</definedName>
    <definedName name="_mdl123" localSheetId="10">[6]!_mdl123</definedName>
    <definedName name="_mdl123" localSheetId="14">④火気使用許可申請書※火気使用時のみ!_mdl123</definedName>
    <definedName name="_mdl123" localSheetId="12">#REF!</definedName>
    <definedName name="_mdl123" localSheetId="9">#REF!</definedName>
    <definedName name="_mdl123" localSheetId="15">#REF!</definedName>
    <definedName name="_mdl123" localSheetId="16">[6]!_mdl123</definedName>
    <definedName name="_mdl123" localSheetId="1">改定!_mdl123</definedName>
    <definedName name="_mdl123" localSheetId="11">現地工事作業者名簿!_mdl123</definedName>
    <definedName name="_mdl123" localSheetId="13">'現地工事作業者名簿 '!_mdl123</definedName>
    <definedName name="_mdl123" localSheetId="8">#REF!</definedName>
    <definedName name="_mdl123" localSheetId="0">#REF!</definedName>
    <definedName name="_mdl123">[0]!_mdl123</definedName>
    <definedName name="_MLG2" localSheetId="10">'（追加）作業指示書'!_MLG2</definedName>
    <definedName name="_MLG2" localSheetId="14">④火気使用許可申請書※火気使用時のみ!_MLG2</definedName>
    <definedName name="_MLG2" localSheetId="12">KYﾐｰﾃｨﾝｸﾞ!_MLG2</definedName>
    <definedName name="_MLG2" localSheetId="9">'リスクアセスメント記入例 (改定4)'!_MLG2</definedName>
    <definedName name="_MLG2" localSheetId="15">'安全解除&amp;危険物取扱(KY)'!_MLG2</definedName>
    <definedName name="_MLG2" localSheetId="1">改定!_MLG2</definedName>
    <definedName name="_MLG2" localSheetId="11">現地工事作業者名簿!_MLG2</definedName>
    <definedName name="_MLG2" localSheetId="13">'現地工事作業者名簿 '!_MLG2</definedName>
    <definedName name="_MLG2" localSheetId="8">'工事安全確認シート '!_MLG2</definedName>
    <definedName name="_MLG2" localSheetId="0">工事看板!_MLG2</definedName>
    <definedName name="_MLG2">[0]!_MLG2</definedName>
    <definedName name="_MM2" localSheetId="10">'（追加）作業指示書'!_MM2</definedName>
    <definedName name="_MM2" localSheetId="14">④火気使用許可申請書※火気使用時のみ!_MM2</definedName>
    <definedName name="_MM2" localSheetId="12">KYﾐｰﾃｨﾝｸﾞ!_MM2</definedName>
    <definedName name="_MM2" localSheetId="9">'リスクアセスメント記入例 (改定4)'!_MM2</definedName>
    <definedName name="_MM2" localSheetId="15">'安全解除&amp;危険物取扱(KY)'!_MM2</definedName>
    <definedName name="_MM2" localSheetId="1">改定!_MM2</definedName>
    <definedName name="_MM2" localSheetId="11">現地工事作業者名簿!_MM2</definedName>
    <definedName name="_MM2" localSheetId="13">'現地工事作業者名簿 '!_MM2</definedName>
    <definedName name="_MM2" localSheetId="8">'工事安全確認シート '!_MM2</definedName>
    <definedName name="_MM2" localSheetId="0">工事看板!_MM2</definedName>
    <definedName name="_MM2">[0]!_MM2</definedName>
    <definedName name="_nm2" localSheetId="10">'（追加）作業指示書'!_nm2</definedName>
    <definedName name="_nm2" localSheetId="14">④火気使用許可申請書※火気使用時のみ!_nm2</definedName>
    <definedName name="_nm2" localSheetId="12">KYﾐｰﾃｨﾝｸﾞ!_nm2</definedName>
    <definedName name="_nm2" localSheetId="9">'リスクアセスメント記入例 (改定4)'!_nm2</definedName>
    <definedName name="_nm2" localSheetId="15">'安全解除&amp;危険物取扱(KY)'!_nm2</definedName>
    <definedName name="_nm2" localSheetId="1">改定!_nm2</definedName>
    <definedName name="_nm2" localSheetId="11">現地工事作業者名簿!_nm2</definedName>
    <definedName name="_nm2" localSheetId="13">'現地工事作業者名簿 '!_nm2</definedName>
    <definedName name="_nm2" localSheetId="8">'工事安全確認シート '!_nm2</definedName>
    <definedName name="_nm2" localSheetId="0">工事看板!_nm2</definedName>
    <definedName name="_nm2">[0]!_nm2</definedName>
    <definedName name="_nn2" localSheetId="10">'（追加）作業指示書'!_nn2</definedName>
    <definedName name="_nn2" localSheetId="14">④火気使用許可申請書※火気使用時のみ!_nn2</definedName>
    <definedName name="_nn2" localSheetId="12">KYﾐｰﾃｨﾝｸﾞ!_nn2</definedName>
    <definedName name="_nn2" localSheetId="9">'リスクアセスメント記入例 (改定4)'!_nn2</definedName>
    <definedName name="_nn2" localSheetId="15">'安全解除&amp;危険物取扱(KY)'!_nn2</definedName>
    <definedName name="_nn2" localSheetId="1">改定!_nn2</definedName>
    <definedName name="_nn2" localSheetId="11">現地工事作業者名簿!_nn2</definedName>
    <definedName name="_nn2" localSheetId="13">'現地工事作業者名簿 '!_nn2</definedName>
    <definedName name="_nn2" localSheetId="8">'工事安全確認シート '!_nn2</definedName>
    <definedName name="_nn2" localSheetId="0">工事看板!_nn2</definedName>
    <definedName name="_nn2">[0]!_nn2</definedName>
    <definedName name="_nn３" localSheetId="10">'（追加）作業指示書'!_nn３</definedName>
    <definedName name="_nn３" localSheetId="14">④火気使用許可申請書※火気使用時のみ!_nn３</definedName>
    <definedName name="_nn３" localSheetId="12">KYﾐｰﾃｨﾝｸﾞ!_nn３</definedName>
    <definedName name="_nn３" localSheetId="9">'リスクアセスメント記入例 (改定4)'!_nn３</definedName>
    <definedName name="_nn３" localSheetId="15">'安全解除&amp;危険物取扱(KY)'!_nn３</definedName>
    <definedName name="_nn３" localSheetId="1">改定!_nn３</definedName>
    <definedName name="_nn３" localSheetId="11">現地工事作業者名簿!_nn３</definedName>
    <definedName name="_nn３" localSheetId="13">'現地工事作業者名簿 '!_nn３</definedName>
    <definedName name="_nn３" localSheetId="8">'工事安全確認シート '!_nn３</definedName>
    <definedName name="_nn３" localSheetId="0">工事看板!_nn３</definedName>
    <definedName name="_nn３">[0]!_nn３</definedName>
    <definedName name="_Order1" hidden="1">255</definedName>
    <definedName name="_Order2" hidden="1">255</definedName>
    <definedName name="_ov2" localSheetId="10" hidden="1">#REF!</definedName>
    <definedName name="_ov2" localSheetId="9" hidden="1">#REF!</definedName>
    <definedName name="_ov2" localSheetId="16" hidden="1">#REF!</definedName>
    <definedName name="_ov2" localSheetId="11" hidden="1">#REF!</definedName>
    <definedName name="_ov2" localSheetId="13" hidden="1">#REF!</definedName>
    <definedName name="_ov2" localSheetId="8" hidden="1">#REF!</definedName>
    <definedName name="_ov2" hidden="1">#REF!</definedName>
    <definedName name="_P" localSheetId="10">#REF!</definedName>
    <definedName name="_P" localSheetId="9">#REF!</definedName>
    <definedName name="_P" localSheetId="16">#REF!</definedName>
    <definedName name="_P" localSheetId="8">#REF!</definedName>
    <definedName name="_P">#REF!</definedName>
    <definedName name="_P1" localSheetId="10">#REF!</definedName>
    <definedName name="_P1" localSheetId="9">#REF!</definedName>
    <definedName name="_P1" localSheetId="16">#REF!</definedName>
    <definedName name="_P1" localSheetId="8">#REF!</definedName>
    <definedName name="_P1">#REF!</definedName>
    <definedName name="_P2" localSheetId="13">#REF!</definedName>
    <definedName name="_P2">#REF!</definedName>
    <definedName name="_P4" localSheetId="13">#REF!</definedName>
    <definedName name="_P4">#REF!</definedName>
    <definedName name="_q1" localSheetId="10">'（追加）作業指示書'!_q1</definedName>
    <definedName name="_q1" localSheetId="14">④火気使用許可申請書※火気使用時のみ!_q1</definedName>
    <definedName name="_q1" localSheetId="12">KYﾐｰﾃｨﾝｸﾞ!_q1</definedName>
    <definedName name="_q1" localSheetId="9">'リスクアセスメント記入例 (改定4)'!_q1</definedName>
    <definedName name="_q1" localSheetId="15">'安全解除&amp;危険物取扱(KY)'!_q1</definedName>
    <definedName name="_q1" localSheetId="1">改定!_q1</definedName>
    <definedName name="_q1" localSheetId="11">現地工事作業者名簿!_q1</definedName>
    <definedName name="_q1" localSheetId="13">'現地工事作業者名簿 '!_q1</definedName>
    <definedName name="_q1" localSheetId="8">'工事安全確認シート '!_q1</definedName>
    <definedName name="_q1" localSheetId="0">工事看板!_q1</definedName>
    <definedName name="_q1">[0]!_q1</definedName>
    <definedName name="_q2" localSheetId="10">'（追加）作業指示書'!_q2</definedName>
    <definedName name="_q2" localSheetId="14">④火気使用許可申請書※火気使用時のみ!_q2</definedName>
    <definedName name="_q2" localSheetId="12">KYﾐｰﾃｨﾝｸﾞ!_q2</definedName>
    <definedName name="_q2" localSheetId="9">'リスクアセスメント記入例 (改定4)'!_q2</definedName>
    <definedName name="_q2" localSheetId="15">'安全解除&amp;危険物取扱(KY)'!_q2</definedName>
    <definedName name="_q2" localSheetId="1">改定!_q2</definedName>
    <definedName name="_q2" localSheetId="11">現地工事作業者名簿!_q2</definedName>
    <definedName name="_q2" localSheetId="13">'現地工事作業者名簿 '!_q2</definedName>
    <definedName name="_q2" localSheetId="8">'工事安全確認シート '!_q2</definedName>
    <definedName name="_q2" localSheetId="0">工事看板!_q2</definedName>
    <definedName name="_q2">[0]!_q2</definedName>
    <definedName name="_q3" localSheetId="10">'（追加）作業指示書'!_q3</definedName>
    <definedName name="_q3" localSheetId="14">④火気使用許可申請書※火気使用時のみ!_q3</definedName>
    <definedName name="_q3" localSheetId="12">KYﾐｰﾃｨﾝｸﾞ!_q3</definedName>
    <definedName name="_q3" localSheetId="9">'リスクアセスメント記入例 (改定4)'!_q3</definedName>
    <definedName name="_q3" localSheetId="15">'安全解除&amp;危険物取扱(KY)'!_q3</definedName>
    <definedName name="_q3" localSheetId="1">改定!_q3</definedName>
    <definedName name="_q3" localSheetId="11">現地工事作業者名簿!_q3</definedName>
    <definedName name="_q3" localSheetId="13">'現地工事作業者名簿 '!_q3</definedName>
    <definedName name="_q3" localSheetId="8">'工事安全確認シート '!_q3</definedName>
    <definedName name="_q3" localSheetId="0">工事看板!_q3</definedName>
    <definedName name="_q3">[0]!_q3</definedName>
    <definedName name="_q4" localSheetId="10">'（追加）作業指示書'!_q4</definedName>
    <definedName name="_q4" localSheetId="14">④火気使用許可申請書※火気使用時のみ!_q4</definedName>
    <definedName name="_q4" localSheetId="12">KYﾐｰﾃｨﾝｸﾞ!_q4</definedName>
    <definedName name="_q4" localSheetId="9">'リスクアセスメント記入例 (改定4)'!_q4</definedName>
    <definedName name="_q4" localSheetId="15">'安全解除&amp;危険物取扱(KY)'!_q4</definedName>
    <definedName name="_q4" localSheetId="1">改定!_q4</definedName>
    <definedName name="_q4" localSheetId="11">現地工事作業者名簿!_q4</definedName>
    <definedName name="_q4" localSheetId="13">'現地工事作業者名簿 '!_q4</definedName>
    <definedName name="_q4" localSheetId="8">'工事安全確認シート '!_q4</definedName>
    <definedName name="_q4" localSheetId="0">工事看板!_q4</definedName>
    <definedName name="_q4">[0]!_q4</definedName>
    <definedName name="_q6" localSheetId="10">'（追加）作業指示書'!_q6</definedName>
    <definedName name="_q6" localSheetId="14">④火気使用許可申請書※火気使用時のみ!_q6</definedName>
    <definedName name="_q6" localSheetId="12">KYﾐｰﾃｨﾝｸﾞ!_q6</definedName>
    <definedName name="_q6" localSheetId="9">'リスクアセスメント記入例 (改定4)'!_q6</definedName>
    <definedName name="_q6" localSheetId="15">'安全解除&amp;危険物取扱(KY)'!_q6</definedName>
    <definedName name="_q6" localSheetId="1">改定!_q6</definedName>
    <definedName name="_q6" localSheetId="11">現地工事作業者名簿!_q6</definedName>
    <definedName name="_q6" localSheetId="13">'現地工事作業者名簿 '!_q6</definedName>
    <definedName name="_q6" localSheetId="8">'工事安全確認シート '!_q6</definedName>
    <definedName name="_q6" localSheetId="0">工事看板!_q6</definedName>
    <definedName name="_q6">[0]!_q6</definedName>
    <definedName name="_ｑｑ２" localSheetId="10">'（追加）作業指示書'!_ｑｑ２</definedName>
    <definedName name="_ｑｑ２" localSheetId="14">④火気使用許可申請書※火気使用時のみ!_ｑｑ２</definedName>
    <definedName name="_ｑｑ２" localSheetId="12">KYﾐｰﾃｨﾝｸﾞ!_ｑｑ２</definedName>
    <definedName name="_ｑｑ２" localSheetId="9">'リスクアセスメント記入例 (改定4)'!_ｑｑ２</definedName>
    <definedName name="_ｑｑ２" localSheetId="15">'安全解除&amp;危険物取扱(KY)'!_ｑｑ２</definedName>
    <definedName name="_ｑｑ２" localSheetId="1">改定!_ｑｑ２</definedName>
    <definedName name="_ｑｑ２" localSheetId="11">現地工事作業者名簿!_ｑｑ２</definedName>
    <definedName name="_ｑｑ２" localSheetId="13">'現地工事作業者名簿 '!_ｑｑ２</definedName>
    <definedName name="_ｑｑ２" localSheetId="8">'工事安全確認シート '!_ｑｑ２</definedName>
    <definedName name="_ｑｑ２" localSheetId="0">工事看板!_ｑｑ２</definedName>
    <definedName name="_ｑｑ２">[0]!_ｑｑ２</definedName>
    <definedName name="_ｑｑｑ２" localSheetId="10">'（追加）作業指示書'!_ｑｑｑ２</definedName>
    <definedName name="_ｑｑｑ２" localSheetId="14">④火気使用許可申請書※火気使用時のみ!_ｑｑｑ２</definedName>
    <definedName name="_ｑｑｑ２" localSheetId="12">KYﾐｰﾃｨﾝｸﾞ!_ｑｑｑ２</definedName>
    <definedName name="_ｑｑｑ２" localSheetId="9">'リスクアセスメント記入例 (改定4)'!_ｑｑｑ２</definedName>
    <definedName name="_ｑｑｑ２" localSheetId="15">'安全解除&amp;危険物取扱(KY)'!_ｑｑｑ２</definedName>
    <definedName name="_ｑｑｑ２" localSheetId="1">改定!_ｑｑｑ２</definedName>
    <definedName name="_ｑｑｑ２" localSheetId="11">現地工事作業者名簿!_ｑｑｑ２</definedName>
    <definedName name="_ｑｑｑ２" localSheetId="13">'現地工事作業者名簿 '!_ｑｑｑ２</definedName>
    <definedName name="_ｑｑｑ２" localSheetId="8">'工事安全確認シート '!_ｑｑｑ２</definedName>
    <definedName name="_ｑｑｑ２" localSheetId="0">工事看板!_ｑｑｑ２</definedName>
    <definedName name="_ｑｑｑ２">[0]!_ｑｑｑ２</definedName>
    <definedName name="_R" localSheetId="10">#REF!</definedName>
    <definedName name="_R" localSheetId="9">#REF!</definedName>
    <definedName name="_R" localSheetId="16">#REF!</definedName>
    <definedName name="_R" localSheetId="11">#REF!</definedName>
    <definedName name="_R" localSheetId="13">#REF!</definedName>
    <definedName name="_R" localSheetId="8">#REF!</definedName>
    <definedName name="_R">#REF!</definedName>
    <definedName name="_re1" localSheetId="10">'（追加）作業指示書'!_re1</definedName>
    <definedName name="_re1" localSheetId="14">④火気使用許可申請書※火気使用時のみ!_re1</definedName>
    <definedName name="_re1" localSheetId="12">KYﾐｰﾃｨﾝｸﾞ!_re1</definedName>
    <definedName name="_re1" localSheetId="9">'リスクアセスメント記入例 (改定4)'!_re1</definedName>
    <definedName name="_re1" localSheetId="15">'安全解除&amp;危険物取扱(KY)'!_re1</definedName>
    <definedName name="_re1" localSheetId="1">改定!_re1</definedName>
    <definedName name="_re1" localSheetId="11">現地工事作業者名簿!_re1</definedName>
    <definedName name="_re1" localSheetId="13">'現地工事作業者名簿 '!_re1</definedName>
    <definedName name="_re1" localSheetId="8">'工事安全確認シート '!_re1</definedName>
    <definedName name="_re1" localSheetId="0">工事看板!_re1</definedName>
    <definedName name="_re1">[0]!_re1</definedName>
    <definedName name="_Regression_Int">1</definedName>
    <definedName name="_Regression_X" localSheetId="9" hidden="1">#REF!</definedName>
    <definedName name="_Regression_X" localSheetId="13" hidden="1">#REF!</definedName>
    <definedName name="_Regression_X" hidden="1">#REF!</definedName>
    <definedName name="_ｒｒ２" localSheetId="10">'（追加）作業指示書'!_ｒｒ２</definedName>
    <definedName name="_ｒｒ２" localSheetId="14">④火気使用許可申請書※火気使用時のみ!_ｒｒ２</definedName>
    <definedName name="_ｒｒ２" localSheetId="12">KYﾐｰﾃｨﾝｸﾞ!_ｒｒ２</definedName>
    <definedName name="_ｒｒ２" localSheetId="9">'リスクアセスメント記入例 (改定4)'!_ｒｒ２</definedName>
    <definedName name="_ｒｒ２" localSheetId="15">'安全解除&amp;危険物取扱(KY)'!_ｒｒ２</definedName>
    <definedName name="_ｒｒ２" localSheetId="1">改定!_ｒｒ２</definedName>
    <definedName name="_ｒｒ２" localSheetId="11">現地工事作業者名簿!_ｒｒ２</definedName>
    <definedName name="_ｒｒ２" localSheetId="13">'現地工事作業者名簿 '!_ｒｒ２</definedName>
    <definedName name="_ｒｒ２" localSheetId="8">'工事安全確認シート '!_ｒｒ２</definedName>
    <definedName name="_ｒｒ２" localSheetId="0">工事看板!_ｒｒ２</definedName>
    <definedName name="_ｒｒ２">[0]!_ｒｒ２</definedName>
    <definedName name="_ｒｒ３" localSheetId="10">'（追加）作業指示書'!_ｒｒ３</definedName>
    <definedName name="_ｒｒ３" localSheetId="14">④火気使用許可申請書※火気使用時のみ!_ｒｒ３</definedName>
    <definedName name="_ｒｒ３" localSheetId="12">KYﾐｰﾃｨﾝｸﾞ!_ｒｒ３</definedName>
    <definedName name="_ｒｒ３" localSheetId="9">'リスクアセスメント記入例 (改定4)'!_ｒｒ３</definedName>
    <definedName name="_ｒｒ３" localSheetId="15">'安全解除&amp;危険物取扱(KY)'!_ｒｒ３</definedName>
    <definedName name="_ｒｒ３" localSheetId="1">改定!_ｒｒ３</definedName>
    <definedName name="_ｒｒ３" localSheetId="11">現地工事作業者名簿!_ｒｒ３</definedName>
    <definedName name="_ｒｒ３" localSheetId="13">'現地工事作業者名簿 '!_ｒｒ３</definedName>
    <definedName name="_ｒｒ３" localSheetId="8">'工事安全確認シート '!_ｒｒ３</definedName>
    <definedName name="_ｒｒ３" localSheetId="0">工事看板!_ｒｒ３</definedName>
    <definedName name="_ｒｒ３">[0]!_ｒｒ３</definedName>
    <definedName name="_ｒｒ４" localSheetId="10">'（追加）作業指示書'!_ｒｒ４</definedName>
    <definedName name="_ｒｒ４" localSheetId="14">④火気使用許可申請書※火気使用時のみ!_ｒｒ４</definedName>
    <definedName name="_ｒｒ４" localSheetId="12">KYﾐｰﾃｨﾝｸﾞ!_ｒｒ４</definedName>
    <definedName name="_ｒｒ４" localSheetId="9">'リスクアセスメント記入例 (改定4)'!_ｒｒ４</definedName>
    <definedName name="_ｒｒ４" localSheetId="15">'安全解除&amp;危険物取扱(KY)'!_ｒｒ４</definedName>
    <definedName name="_ｒｒ４" localSheetId="1">改定!_ｒｒ４</definedName>
    <definedName name="_ｒｒ４" localSheetId="11">現地工事作業者名簿!_ｒｒ４</definedName>
    <definedName name="_ｒｒ４" localSheetId="13">'現地工事作業者名簿 '!_ｒｒ４</definedName>
    <definedName name="_ｒｒ４" localSheetId="8">'工事安全確認シート '!_ｒｒ４</definedName>
    <definedName name="_ｒｒ４" localSheetId="0">工事看板!_ｒｒ４</definedName>
    <definedName name="_ｒｒ４">[0]!_ｒｒ４</definedName>
    <definedName name="_ｒｒ６" localSheetId="10">'（追加）作業指示書'!_ｒｒ６</definedName>
    <definedName name="_ｒｒ６" localSheetId="14">④火気使用許可申請書※火気使用時のみ!_ｒｒ６</definedName>
    <definedName name="_ｒｒ６" localSheetId="12">KYﾐｰﾃｨﾝｸﾞ!_ｒｒ６</definedName>
    <definedName name="_ｒｒ６" localSheetId="9">'リスクアセスメント記入例 (改定4)'!_ｒｒ６</definedName>
    <definedName name="_ｒｒ６" localSheetId="15">'安全解除&amp;危険物取扱(KY)'!_ｒｒ６</definedName>
    <definedName name="_ｒｒ６" localSheetId="1">改定!_ｒｒ６</definedName>
    <definedName name="_ｒｒ６" localSheetId="11">現地工事作業者名簿!_ｒｒ６</definedName>
    <definedName name="_ｒｒ６" localSheetId="13">'現地工事作業者名簿 '!_ｒｒ６</definedName>
    <definedName name="_ｒｒ６" localSheetId="8">'工事安全確認シート '!_ｒｒ６</definedName>
    <definedName name="_ｒｒ６" localSheetId="0">工事看板!_ｒｒ６</definedName>
    <definedName name="_ｒｒ６">[0]!_ｒｒ６</definedName>
    <definedName name="_ｒｒ７" localSheetId="10">'（追加）作業指示書'!_ｒｒ７</definedName>
    <definedName name="_ｒｒ７" localSheetId="14">④火気使用許可申請書※火気使用時のみ!_ｒｒ７</definedName>
    <definedName name="_ｒｒ７" localSheetId="12">KYﾐｰﾃｨﾝｸﾞ!_ｒｒ７</definedName>
    <definedName name="_ｒｒ７" localSheetId="9">'リスクアセスメント記入例 (改定4)'!_ｒｒ７</definedName>
    <definedName name="_ｒｒ７" localSheetId="15">'安全解除&amp;危険物取扱(KY)'!_ｒｒ７</definedName>
    <definedName name="_ｒｒ７" localSheetId="1">改定!_ｒｒ７</definedName>
    <definedName name="_ｒｒ７" localSheetId="11">現地工事作業者名簿!_ｒｒ７</definedName>
    <definedName name="_ｒｒ７" localSheetId="13">'現地工事作業者名簿 '!_ｒｒ７</definedName>
    <definedName name="_ｒｒ７" localSheetId="8">'工事安全確認シート '!_ｒｒ７</definedName>
    <definedName name="_ｒｒ７" localSheetId="0">工事看板!_ｒｒ７</definedName>
    <definedName name="_ｒｒ７">[0]!_ｒｒ７</definedName>
    <definedName name="_ｒｒ８" localSheetId="10">'（追加）作業指示書'!_ｒｒ８</definedName>
    <definedName name="_ｒｒ８" localSheetId="14">④火気使用許可申請書※火気使用時のみ!_ｒｒ８</definedName>
    <definedName name="_ｒｒ８" localSheetId="12">KYﾐｰﾃｨﾝｸﾞ!_ｒｒ８</definedName>
    <definedName name="_ｒｒ８" localSheetId="9">'リスクアセスメント記入例 (改定4)'!_ｒｒ８</definedName>
    <definedName name="_ｒｒ８" localSheetId="15">'安全解除&amp;危険物取扱(KY)'!_ｒｒ８</definedName>
    <definedName name="_ｒｒ８" localSheetId="1">改定!_ｒｒ８</definedName>
    <definedName name="_ｒｒ８" localSheetId="11">現地工事作業者名簿!_ｒｒ８</definedName>
    <definedName name="_ｒｒ８" localSheetId="13">'現地工事作業者名簿 '!_ｒｒ８</definedName>
    <definedName name="_ｒｒ８" localSheetId="8">'工事安全確認シート '!_ｒｒ８</definedName>
    <definedName name="_ｒｒ８" localSheetId="0">工事看板!_ｒｒ８</definedName>
    <definedName name="_ｒｒ８">[0]!_ｒｒ８</definedName>
    <definedName name="_ｒｒ９" localSheetId="10">'（追加）作業指示書'!_ｒｒ９</definedName>
    <definedName name="_ｒｒ９" localSheetId="14">④火気使用許可申請書※火気使用時のみ!_ｒｒ９</definedName>
    <definedName name="_ｒｒ９" localSheetId="12">KYﾐｰﾃｨﾝｸﾞ!_ｒｒ９</definedName>
    <definedName name="_ｒｒ９" localSheetId="9">'リスクアセスメント記入例 (改定4)'!_ｒｒ９</definedName>
    <definedName name="_ｒｒ９" localSheetId="15">'安全解除&amp;危険物取扱(KY)'!_ｒｒ９</definedName>
    <definedName name="_ｒｒ９" localSheetId="1">改定!_ｒｒ９</definedName>
    <definedName name="_ｒｒ９" localSheetId="11">現地工事作業者名簿!_ｒｒ９</definedName>
    <definedName name="_ｒｒ９" localSheetId="13">'現地工事作業者名簿 '!_ｒｒ９</definedName>
    <definedName name="_ｒｒ９" localSheetId="8">'工事安全確認シート '!_ｒｒ９</definedName>
    <definedName name="_ｒｒ９" localSheetId="0">工事看板!_ｒｒ９</definedName>
    <definedName name="_ｒｒ９">[0]!_ｒｒ９</definedName>
    <definedName name="_s11" localSheetId="10">#REF!</definedName>
    <definedName name="_s11" localSheetId="9">#REF!</definedName>
    <definedName name="_s11" localSheetId="16">#REF!</definedName>
    <definedName name="_s11" localSheetId="11">#REF!</definedName>
    <definedName name="_s11" localSheetId="13">#REF!</definedName>
    <definedName name="_s11" localSheetId="8">#REF!</definedName>
    <definedName name="_s11">#REF!</definedName>
    <definedName name="_S2" localSheetId="10">#REF!</definedName>
    <definedName name="_S2" localSheetId="9">#REF!</definedName>
    <definedName name="_S2" localSheetId="16">#REF!</definedName>
    <definedName name="_S2" localSheetId="8">#REF!</definedName>
    <definedName name="_S2">#REF!</definedName>
    <definedName name="_S3" localSheetId="10">#REF!</definedName>
    <definedName name="_S3" localSheetId="9">#REF!</definedName>
    <definedName name="_S3" localSheetId="16">#REF!</definedName>
    <definedName name="_S3" localSheetId="8">#REF!</definedName>
    <definedName name="_S3">#REF!</definedName>
    <definedName name="_Sort" localSheetId="13" hidden="1">#REF!</definedName>
    <definedName name="_Sort" hidden="1">#REF!</definedName>
    <definedName name="_SSD77" localSheetId="10">'（追加）作業指示書'!_SSD77</definedName>
    <definedName name="_SSD77" localSheetId="14">④火気使用許可申請書※火気使用時のみ!_SSD77</definedName>
    <definedName name="_SSD77" localSheetId="12">KYﾐｰﾃｨﾝｸﾞ!_SSD77</definedName>
    <definedName name="_SSD77" localSheetId="9">'リスクアセスメント記入例 (改定4)'!_SSD77</definedName>
    <definedName name="_SSD77" localSheetId="15">'安全解除&amp;危険物取扱(KY)'!_SSD77</definedName>
    <definedName name="_SSD77" localSheetId="1">改定!_SSD77</definedName>
    <definedName name="_SSD77" localSheetId="11">現地工事作業者名簿!_SSD77</definedName>
    <definedName name="_SSD77" localSheetId="13">'現地工事作業者名簿 '!_SSD77</definedName>
    <definedName name="_SSD77" localSheetId="8">'工事安全確認シート '!_SSD77</definedName>
    <definedName name="_SSD77" localSheetId="0">工事看板!_SSD77</definedName>
    <definedName name="_SSD77">[0]!_SSD77</definedName>
    <definedName name="_T" localSheetId="10">#REF!</definedName>
    <definedName name="_T" localSheetId="9">#REF!</definedName>
    <definedName name="_T" localSheetId="16">#REF!</definedName>
    <definedName name="_T" localSheetId="11">#REF!</definedName>
    <definedName name="_T" localSheetId="13">#REF!</definedName>
    <definedName name="_T" localSheetId="8">#REF!</definedName>
    <definedName name="_T">#REF!</definedName>
    <definedName name="_ｔ２" localSheetId="10">'（追加）作業指示書'!_ｔ２</definedName>
    <definedName name="_ｔ２" localSheetId="14">④火気使用許可申請書※火気使用時のみ!_ｔ２</definedName>
    <definedName name="_ｔ２" localSheetId="12">KYﾐｰﾃｨﾝｸﾞ!_ｔ２</definedName>
    <definedName name="_ｔ２" localSheetId="9">'リスクアセスメント記入例 (改定4)'!_ｔ２</definedName>
    <definedName name="_ｔ２" localSheetId="15">'安全解除&amp;危険物取扱(KY)'!_ｔ２</definedName>
    <definedName name="_ｔ２" localSheetId="1">改定!_ｔ２</definedName>
    <definedName name="_ｔ２" localSheetId="11">現地工事作業者名簿!_ｔ２</definedName>
    <definedName name="_ｔ２" localSheetId="13">'現地工事作業者名簿 '!_ｔ２</definedName>
    <definedName name="_ｔ２" localSheetId="8">'工事安全確認シート '!_ｔ２</definedName>
    <definedName name="_ｔ２" localSheetId="0">工事看板!_ｔ２</definedName>
    <definedName name="_ｔ２">[0]!_ｔ２</definedName>
    <definedName name="_Table1_In1" localSheetId="10" hidden="1">#REF!</definedName>
    <definedName name="_Table1_In1" localSheetId="9" hidden="1">#REF!</definedName>
    <definedName name="_Table1_In1" localSheetId="11" hidden="1">#REF!</definedName>
    <definedName name="_Table1_In1" localSheetId="13" hidden="1">#REF!</definedName>
    <definedName name="_Table1_In1" localSheetId="8" hidden="1">#REF!</definedName>
    <definedName name="_Table1_In1" hidden="1">#REF!</definedName>
    <definedName name="_Table1_In2" localSheetId="10" hidden="1">#REF!</definedName>
    <definedName name="_Table1_In2" localSheetId="9" hidden="1">#REF!</definedName>
    <definedName name="_Table1_In2" localSheetId="8" hidden="1">#REF!</definedName>
    <definedName name="_Table1_In2" hidden="1">#REF!</definedName>
    <definedName name="_Table1_Out" localSheetId="10" hidden="1">#REF!</definedName>
    <definedName name="_Table1_Out" localSheetId="9" hidden="1">#REF!</definedName>
    <definedName name="_Table1_Out" localSheetId="8" hidden="1">#REF!</definedName>
    <definedName name="_Table1_Out" hidden="1">#REF!</definedName>
    <definedName name="_u11" localSheetId="13">#REF!</definedName>
    <definedName name="_u11">#REF!</definedName>
    <definedName name="_w1" localSheetId="10">'（追加）作業指示書'!_w1</definedName>
    <definedName name="_w1" localSheetId="14">④火気使用許可申請書※火気使用時のみ!_w1</definedName>
    <definedName name="_w1" localSheetId="12">KYﾐｰﾃｨﾝｸﾞ!_w1</definedName>
    <definedName name="_w1" localSheetId="9">'リスクアセスメント記入例 (改定4)'!_w1</definedName>
    <definedName name="_w1" localSheetId="15">'安全解除&amp;危険物取扱(KY)'!_w1</definedName>
    <definedName name="_w1" localSheetId="1">改定!_w1</definedName>
    <definedName name="_w1" localSheetId="11">現地工事作業者名簿!_w1</definedName>
    <definedName name="_w1" localSheetId="13">'現地工事作業者名簿 '!_w1</definedName>
    <definedName name="_w1" localSheetId="8">'工事安全確認シート '!_w1</definedName>
    <definedName name="_w1" localSheetId="0">工事看板!_w1</definedName>
    <definedName name="_w1">[0]!_w1</definedName>
    <definedName name="_w10" localSheetId="10">'（追加）作業指示書'!_w10</definedName>
    <definedName name="_w10" localSheetId="14">④火気使用許可申請書※火気使用時のみ!_w10</definedName>
    <definedName name="_w10" localSheetId="12">KYﾐｰﾃｨﾝｸﾞ!_w10</definedName>
    <definedName name="_w10" localSheetId="9">'リスクアセスメント記入例 (改定4)'!_w10</definedName>
    <definedName name="_w10" localSheetId="15">'安全解除&amp;危険物取扱(KY)'!_w10</definedName>
    <definedName name="_w10" localSheetId="1">改定!_w10</definedName>
    <definedName name="_w10" localSheetId="11">現地工事作業者名簿!_w10</definedName>
    <definedName name="_w10" localSheetId="13">'現地工事作業者名簿 '!_w10</definedName>
    <definedName name="_w10" localSheetId="8">'工事安全確認シート '!_w10</definedName>
    <definedName name="_w10" localSheetId="0">工事看板!_w10</definedName>
    <definedName name="_w10">[0]!_w10</definedName>
    <definedName name="_w11" localSheetId="10">#REF!</definedName>
    <definedName name="_w11" localSheetId="9">#REF!</definedName>
    <definedName name="_w11" localSheetId="16">#REF!</definedName>
    <definedName name="_w11" localSheetId="11">#REF!</definedName>
    <definedName name="_w11" localSheetId="13">#REF!</definedName>
    <definedName name="_w11" localSheetId="8">#REF!</definedName>
    <definedName name="_w11">#REF!</definedName>
    <definedName name="_w12" localSheetId="10">#REF!</definedName>
    <definedName name="_w12" localSheetId="9">#REF!</definedName>
    <definedName name="_w12" localSheetId="8">#REF!</definedName>
    <definedName name="_w12">#REF!</definedName>
    <definedName name="_w14" localSheetId="10">#REF!</definedName>
    <definedName name="_w14" localSheetId="9">#REF!</definedName>
    <definedName name="_w14" localSheetId="8">#REF!</definedName>
    <definedName name="_w14">#REF!</definedName>
    <definedName name="_w15" localSheetId="13">#REF!</definedName>
    <definedName name="_w15">#REF!</definedName>
    <definedName name="_w16" localSheetId="13">#REF!</definedName>
    <definedName name="_w16">#REF!</definedName>
    <definedName name="_w18" localSheetId="13">#REF!</definedName>
    <definedName name="_w18">#REF!</definedName>
    <definedName name="_w19" localSheetId="13">#REF!</definedName>
    <definedName name="_w19">#REF!</definedName>
    <definedName name="_ｗ２" localSheetId="10">'（追加）作業指示書'!_ｗ２</definedName>
    <definedName name="_ｗ２" localSheetId="14">④火気使用許可申請書※火気使用時のみ!_ｗ２</definedName>
    <definedName name="_ｗ２" localSheetId="12">KYﾐｰﾃｨﾝｸﾞ!_ｗ２</definedName>
    <definedName name="_ｗ２" localSheetId="9">'リスクアセスメント記入例 (改定4)'!_ｗ２</definedName>
    <definedName name="_ｗ２" localSheetId="15">'安全解除&amp;危険物取扱(KY)'!_ｗ２</definedName>
    <definedName name="_ｗ２" localSheetId="1">改定!_ｗ２</definedName>
    <definedName name="_ｗ２" localSheetId="11">現地工事作業者名簿!_ｗ２</definedName>
    <definedName name="_ｗ２" localSheetId="13">'現地工事作業者名簿 '!_ｗ２</definedName>
    <definedName name="_ｗ２" localSheetId="8">'工事安全確認シート '!_ｗ２</definedName>
    <definedName name="_ｗ２" localSheetId="0">工事看板!_ｗ２</definedName>
    <definedName name="_ｗ２">[0]!_ｗ２</definedName>
    <definedName name="_ｗ３" localSheetId="10">'（追加）作業指示書'!_ｗ３</definedName>
    <definedName name="_ｗ３" localSheetId="14">④火気使用許可申請書※火気使用時のみ!_ｗ３</definedName>
    <definedName name="_ｗ３" localSheetId="12">KYﾐｰﾃｨﾝｸﾞ!_ｗ３</definedName>
    <definedName name="_ｗ３" localSheetId="9">'リスクアセスメント記入例 (改定4)'!_ｗ３</definedName>
    <definedName name="_ｗ３" localSheetId="15">'安全解除&amp;危険物取扱(KY)'!_ｗ３</definedName>
    <definedName name="_ｗ３" localSheetId="1">改定!_ｗ３</definedName>
    <definedName name="_ｗ３" localSheetId="11">現地工事作業者名簿!_ｗ３</definedName>
    <definedName name="_ｗ３" localSheetId="13">'現地工事作業者名簿 '!_ｗ３</definedName>
    <definedName name="_ｗ３" localSheetId="8">'工事安全確認シート '!_ｗ３</definedName>
    <definedName name="_ｗ３" localSheetId="0">工事看板!_ｗ３</definedName>
    <definedName name="_ｗ３">[0]!_ｗ３</definedName>
    <definedName name="_ｗ４" localSheetId="10">'（追加）作業指示書'!_ｗ４</definedName>
    <definedName name="_ｗ４" localSheetId="14">④火気使用許可申請書※火気使用時のみ!_ｗ４</definedName>
    <definedName name="_ｗ４" localSheetId="12">KYﾐｰﾃｨﾝｸﾞ!_ｗ４</definedName>
    <definedName name="_ｗ４" localSheetId="9">'リスクアセスメント記入例 (改定4)'!_ｗ４</definedName>
    <definedName name="_ｗ４" localSheetId="15">'安全解除&amp;危険物取扱(KY)'!_ｗ４</definedName>
    <definedName name="_ｗ４" localSheetId="1">改定!_ｗ４</definedName>
    <definedName name="_ｗ４" localSheetId="11">現地工事作業者名簿!_ｗ４</definedName>
    <definedName name="_ｗ４" localSheetId="13">'現地工事作業者名簿 '!_ｗ４</definedName>
    <definedName name="_ｗ４" localSheetId="8">'工事安全確認シート '!_ｗ４</definedName>
    <definedName name="_ｗ４" localSheetId="0">工事看板!_ｗ４</definedName>
    <definedName name="_ｗ４">[0]!_ｗ４</definedName>
    <definedName name="_ｗ５" localSheetId="10">'（追加）作業指示書'!_ｗ５</definedName>
    <definedName name="_ｗ５" localSheetId="14">④火気使用許可申請書※火気使用時のみ!_ｗ５</definedName>
    <definedName name="_ｗ５" localSheetId="12">KYﾐｰﾃｨﾝｸﾞ!_ｗ５</definedName>
    <definedName name="_ｗ５" localSheetId="9">'リスクアセスメント記入例 (改定4)'!_ｗ５</definedName>
    <definedName name="_ｗ５" localSheetId="15">'安全解除&amp;危険物取扱(KY)'!_ｗ５</definedName>
    <definedName name="_ｗ５" localSheetId="1">改定!_ｗ５</definedName>
    <definedName name="_ｗ５" localSheetId="11">現地工事作業者名簿!_ｗ５</definedName>
    <definedName name="_ｗ５" localSheetId="13">'現地工事作業者名簿 '!_ｗ５</definedName>
    <definedName name="_ｗ５" localSheetId="8">'工事安全確認シート '!_ｗ５</definedName>
    <definedName name="_ｗ５" localSheetId="0">工事看板!_ｗ５</definedName>
    <definedName name="_ｗ５">[0]!_ｗ５</definedName>
    <definedName name="_ｗ６" localSheetId="10">'（追加）作業指示書'!_ｗ６</definedName>
    <definedName name="_ｗ６" localSheetId="14">④火気使用許可申請書※火気使用時のみ!_ｗ６</definedName>
    <definedName name="_ｗ６" localSheetId="12">KYﾐｰﾃｨﾝｸﾞ!_ｗ６</definedName>
    <definedName name="_ｗ６" localSheetId="9">'リスクアセスメント記入例 (改定4)'!_ｗ６</definedName>
    <definedName name="_ｗ６" localSheetId="15">'安全解除&amp;危険物取扱(KY)'!_ｗ６</definedName>
    <definedName name="_ｗ６" localSheetId="1">改定!_ｗ６</definedName>
    <definedName name="_ｗ６" localSheetId="11">現地工事作業者名簿!_ｗ６</definedName>
    <definedName name="_ｗ６" localSheetId="13">'現地工事作業者名簿 '!_ｗ６</definedName>
    <definedName name="_ｗ６" localSheetId="8">'工事安全確認シート '!_ｗ６</definedName>
    <definedName name="_ｗ６" localSheetId="0">工事看板!_ｗ６</definedName>
    <definedName name="_ｗ６">[0]!_ｗ６</definedName>
    <definedName name="_w7" localSheetId="10">'（追加）作業指示書'!_w7</definedName>
    <definedName name="_w7" localSheetId="14">④火気使用許可申請書※火気使用時のみ!_w7</definedName>
    <definedName name="_w7" localSheetId="12">KYﾐｰﾃｨﾝｸﾞ!_w7</definedName>
    <definedName name="_w7" localSheetId="9">'リスクアセスメント記入例 (改定4)'!_w7</definedName>
    <definedName name="_w7" localSheetId="15">'安全解除&amp;危険物取扱(KY)'!_w7</definedName>
    <definedName name="_w7" localSheetId="1">改定!_w7</definedName>
    <definedName name="_w7" localSheetId="11">現地工事作業者名簿!_w7</definedName>
    <definedName name="_w7" localSheetId="13">'現地工事作業者名簿 '!_w7</definedName>
    <definedName name="_w7" localSheetId="8">'工事安全確認シート '!_w7</definedName>
    <definedName name="_w7" localSheetId="0">工事看板!_w7</definedName>
    <definedName name="_w7">[0]!_w7</definedName>
    <definedName name="_w8" localSheetId="10">'（追加）作業指示書'!_w8</definedName>
    <definedName name="_w8" localSheetId="14">④火気使用許可申請書※火気使用時のみ!_w8</definedName>
    <definedName name="_w8" localSheetId="12">KYﾐｰﾃｨﾝｸﾞ!_w8</definedName>
    <definedName name="_w8" localSheetId="9">'リスクアセスメント記入例 (改定4)'!_w8</definedName>
    <definedName name="_w8" localSheetId="15">'安全解除&amp;危険物取扱(KY)'!_w8</definedName>
    <definedName name="_w8" localSheetId="1">改定!_w8</definedName>
    <definedName name="_w8" localSheetId="11">現地工事作業者名簿!_w8</definedName>
    <definedName name="_w8" localSheetId="13">'現地工事作業者名簿 '!_w8</definedName>
    <definedName name="_w8" localSheetId="8">'工事安全確認シート '!_w8</definedName>
    <definedName name="_w8" localSheetId="0">工事看板!_w8</definedName>
    <definedName name="_w8">[0]!_w8</definedName>
    <definedName name="_w9" localSheetId="10">'（追加）作業指示書'!_w9</definedName>
    <definedName name="_w9" localSheetId="14">④火気使用許可申請書※火気使用時のみ!_w9</definedName>
    <definedName name="_w9" localSheetId="12">KYﾐｰﾃｨﾝｸﾞ!_w9</definedName>
    <definedName name="_w9" localSheetId="9">'リスクアセスメント記入例 (改定4)'!_w9</definedName>
    <definedName name="_w9" localSheetId="15">'安全解除&amp;危険物取扱(KY)'!_w9</definedName>
    <definedName name="_w9" localSheetId="1">改定!_w9</definedName>
    <definedName name="_w9" localSheetId="11">現地工事作業者名簿!_w9</definedName>
    <definedName name="_w9" localSheetId="13">'現地工事作業者名簿 '!_w9</definedName>
    <definedName name="_w9" localSheetId="8">'工事安全確認シート '!_w9</definedName>
    <definedName name="_w9" localSheetId="0">工事看板!_w9</definedName>
    <definedName name="_w9">[0]!_w9</definedName>
    <definedName name="_X1" localSheetId="9" hidden="1">#REF!</definedName>
    <definedName name="_X1" localSheetId="13" hidden="1">#REF!</definedName>
    <definedName name="_X1" hidden="1">#REF!</definedName>
    <definedName name="_X2" localSheetId="9" hidden="1">#REF!</definedName>
    <definedName name="_X2" localSheetId="13" hidden="1">#REF!</definedName>
    <definedName name="_X2" hidden="1">#REF!</definedName>
    <definedName name="_X3" localSheetId="9" hidden="1">#REF!</definedName>
    <definedName name="_X3" localSheetId="13" hidden="1">#REF!</definedName>
    <definedName name="_X3" hidden="1">#REF!</definedName>
    <definedName name="_xx1" localSheetId="13" hidden="1">#REF!</definedName>
    <definedName name="_xx1" hidden="1">#REF!</definedName>
    <definedName name="_xx2" localSheetId="13" hidden="1">#REF!</definedName>
    <definedName name="_xx2" hidden="1">#REF!</definedName>
    <definedName name="_z2" localSheetId="10">#REF!</definedName>
    <definedName name="_z2" localSheetId="16">#REF!</definedName>
    <definedName name="_z2" localSheetId="11">#REF!</definedName>
    <definedName name="_z2" localSheetId="13">#REF!</definedName>
    <definedName name="_z2" localSheetId="8">#REF!</definedName>
    <definedName name="_z2">#REF!</definedName>
    <definedName name="_z3" localSheetId="10">#REF!</definedName>
    <definedName name="_z3" localSheetId="8">#REF!</definedName>
    <definedName name="_z3">#REF!</definedName>
    <definedName name="_z4" localSheetId="10">#REF!</definedName>
    <definedName name="_z4" localSheetId="8">#REF!</definedName>
    <definedName name="_z4">#REF!</definedName>
    <definedName name="_z5" localSheetId="13">#REF!</definedName>
    <definedName name="_z5">#REF!</definedName>
    <definedName name="_z6" localSheetId="13">#REF!</definedName>
    <definedName name="_z6">#REF!</definedName>
    <definedName name="_z7" localSheetId="13">#REF!</definedName>
    <definedName name="_z7">#REF!</definedName>
    <definedName name="_z8" localSheetId="13">#REF!</definedName>
    <definedName name="_z8">#REF!</definedName>
    <definedName name="_z9" localSheetId="13">#REF!</definedName>
    <definedName name="_z9">#REF!</definedName>
    <definedName name="_ZA2" localSheetId="10">'（追加）作業指示書'!_ZA2</definedName>
    <definedName name="_ZA2" localSheetId="14">④火気使用許可申請書※火気使用時のみ!_ZA2</definedName>
    <definedName name="_ZA2" localSheetId="12">KYﾐｰﾃｨﾝｸﾞ!_ZA2</definedName>
    <definedName name="_ZA2" localSheetId="9">'リスクアセスメント記入例 (改定4)'!_ZA2</definedName>
    <definedName name="_ZA2" localSheetId="15">'安全解除&amp;危険物取扱(KY)'!_ZA2</definedName>
    <definedName name="_ZA2" localSheetId="1">改定!_ZA2</definedName>
    <definedName name="_ZA2" localSheetId="11">現地工事作業者名簿!_ZA2</definedName>
    <definedName name="_ZA2" localSheetId="13">'現地工事作業者名簿 '!_ZA2</definedName>
    <definedName name="_ZA2" localSheetId="8">'工事安全確認シート '!_ZA2</definedName>
    <definedName name="_ZA2" localSheetId="0">工事看板!_ZA2</definedName>
    <definedName name="_ZA2">[0]!_ZA2</definedName>
    <definedName name="_まとめ処理" localSheetId="10">#REF!</definedName>
    <definedName name="_まとめ処理" localSheetId="9">#REF!</definedName>
    <definedName name="_まとめ処理" localSheetId="16">#REF!</definedName>
    <definedName name="_まとめ処理" localSheetId="11">#REF!</definedName>
    <definedName name="_まとめ処理" localSheetId="13">#REF!</definedName>
    <definedName name="_まとめ処理" localSheetId="8">#REF!</definedName>
    <definedName name="_まとめ処理">#REF!</definedName>
    <definedName name="_砺波品_まとめ" localSheetId="10">#REF!</definedName>
    <definedName name="_砺波品_まとめ" localSheetId="9">#REF!</definedName>
    <definedName name="_砺波品_まとめ" localSheetId="8">#REF!</definedName>
    <definedName name="_砺波品_まとめ">#REF!</definedName>
    <definedName name="\0" localSheetId="10">#REF!</definedName>
    <definedName name="\0" localSheetId="9">#REF!</definedName>
    <definedName name="\0" localSheetId="8">#REF!</definedName>
    <definedName name="\0">#REF!</definedName>
    <definedName name="\a">#N/A</definedName>
    <definedName name="\AA" localSheetId="13">#REF!</definedName>
    <definedName name="\AA">#REF!</definedName>
    <definedName name="\b">#N/A</definedName>
    <definedName name="\BB" localSheetId="10">#REF!</definedName>
    <definedName name="\BB" localSheetId="9">#REF!</definedName>
    <definedName name="\BB" localSheetId="16">#REF!</definedName>
    <definedName name="\BB" localSheetId="11">#REF!</definedName>
    <definedName name="\BB" localSheetId="13">#REF!</definedName>
    <definedName name="\BB" localSheetId="8">#REF!</definedName>
    <definedName name="\BB">#REF!</definedName>
    <definedName name="\c">#N/A</definedName>
    <definedName name="\CC" localSheetId="10">#REF!</definedName>
    <definedName name="\CC" localSheetId="9">#REF!</definedName>
    <definedName name="\CC" localSheetId="16">#REF!</definedName>
    <definedName name="\CC" localSheetId="11">#REF!</definedName>
    <definedName name="\CC" localSheetId="13">#REF!</definedName>
    <definedName name="\CC" localSheetId="8">#REF!</definedName>
    <definedName name="\CC">#REF!</definedName>
    <definedName name="\d">#N/A</definedName>
    <definedName name="\DD" localSheetId="10">#REF!</definedName>
    <definedName name="\DD" localSheetId="9">#REF!</definedName>
    <definedName name="\DD" localSheetId="16">#REF!</definedName>
    <definedName name="\DD" localSheetId="11">#REF!</definedName>
    <definedName name="\DD" localSheetId="13">#REF!</definedName>
    <definedName name="\DD" localSheetId="8">#REF!</definedName>
    <definedName name="\DD">#REF!</definedName>
    <definedName name="\e">#N/A</definedName>
    <definedName name="\EE" localSheetId="10">#REF!</definedName>
    <definedName name="\EE" localSheetId="9">#REF!</definedName>
    <definedName name="\EE" localSheetId="16">#REF!</definedName>
    <definedName name="\EE" localSheetId="11">#REF!</definedName>
    <definedName name="\EE" localSheetId="13">#REF!</definedName>
    <definedName name="\EE" localSheetId="8">#REF!</definedName>
    <definedName name="\EE">#REF!</definedName>
    <definedName name="\F" localSheetId="10">#REF!</definedName>
    <definedName name="\F" localSheetId="9">#REF!</definedName>
    <definedName name="\F" localSheetId="16">#REF!</definedName>
    <definedName name="\F" localSheetId="8">#REF!</definedName>
    <definedName name="\F">#REF!</definedName>
    <definedName name="\FF" localSheetId="10">#REF!</definedName>
    <definedName name="\FF" localSheetId="9">#REF!</definedName>
    <definedName name="\FF" localSheetId="16">#REF!</definedName>
    <definedName name="\FF" localSheetId="8">#REF!</definedName>
    <definedName name="\FF">#REF!</definedName>
    <definedName name="\G" localSheetId="13">#REF!</definedName>
    <definedName name="\G">#REF!</definedName>
    <definedName name="\GG" localSheetId="13">#REF!</definedName>
    <definedName name="\GG">#REF!</definedName>
    <definedName name="\h">#N/A</definedName>
    <definedName name="\HH" localSheetId="13">#REF!</definedName>
    <definedName name="\HH">#REF!</definedName>
    <definedName name="\i">#N/A</definedName>
    <definedName name="\II" localSheetId="10">#REF!</definedName>
    <definedName name="\II" localSheetId="9">#REF!</definedName>
    <definedName name="\II" localSheetId="16">#REF!</definedName>
    <definedName name="\II" localSheetId="11">#REF!</definedName>
    <definedName name="\II" localSheetId="13">#REF!</definedName>
    <definedName name="\II" localSheetId="8">#REF!</definedName>
    <definedName name="\II">#REF!</definedName>
    <definedName name="\j">#N/A</definedName>
    <definedName name="\JJ" localSheetId="10">#REF!</definedName>
    <definedName name="\JJ" localSheetId="9">#REF!</definedName>
    <definedName name="\JJ" localSheetId="16">#REF!</definedName>
    <definedName name="\JJ" localSheetId="11">#REF!</definedName>
    <definedName name="\JJ" localSheetId="13">#REF!</definedName>
    <definedName name="\JJ" localSheetId="8">#REF!</definedName>
    <definedName name="\JJ">#REF!</definedName>
    <definedName name="\k">#N/A</definedName>
    <definedName name="\KK" localSheetId="10">#REF!</definedName>
    <definedName name="\KK" localSheetId="9">#REF!</definedName>
    <definedName name="\KK" localSheetId="16">#REF!</definedName>
    <definedName name="\KK" localSheetId="11">#REF!</definedName>
    <definedName name="\KK" localSheetId="13">#REF!</definedName>
    <definedName name="\KK" localSheetId="8">#REF!</definedName>
    <definedName name="\KK">#REF!</definedName>
    <definedName name="\l">#N/A</definedName>
    <definedName name="\LL" localSheetId="10">#REF!</definedName>
    <definedName name="\LL" localSheetId="9">#REF!</definedName>
    <definedName name="\LL" localSheetId="16">#REF!</definedName>
    <definedName name="\LL" localSheetId="11">#REF!</definedName>
    <definedName name="\LL" localSheetId="13">#REF!</definedName>
    <definedName name="\LL" localSheetId="8">#REF!</definedName>
    <definedName name="\LL">#REF!</definedName>
    <definedName name="\m">#N/A</definedName>
    <definedName name="\MM" localSheetId="10">#REF!</definedName>
    <definedName name="\MM" localSheetId="12">#REF!</definedName>
    <definedName name="\MM" localSheetId="9">#REF!</definedName>
    <definedName name="\MM" localSheetId="16">#REF!</definedName>
    <definedName name="\MM" localSheetId="11">#REF!</definedName>
    <definedName name="\MM" localSheetId="8">#REF!</definedName>
    <definedName name="\MM" localSheetId="0">#REF!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10">[11]予算表98!#REF!</definedName>
    <definedName name="\v" localSheetId="12">#REF!</definedName>
    <definedName name="\v" localSheetId="9">#REF!</definedName>
    <definedName name="\v" localSheetId="15">#REF!</definedName>
    <definedName name="\v" localSheetId="16">[11]予算表98!#REF!</definedName>
    <definedName name="\v" localSheetId="11">#REF!</definedName>
    <definedName name="\v" localSheetId="13">#REF!</definedName>
    <definedName name="\v" localSheetId="8">#REF!</definedName>
    <definedName name="\v" localSheetId="0">#REF!</definedName>
    <definedName name="\v">[11]予算表98!#REF!</definedName>
    <definedName name="\w">#N/A</definedName>
    <definedName name="\x">#N/A</definedName>
    <definedName name="\Y" localSheetId="10">#REF!</definedName>
    <definedName name="\Y" localSheetId="9">#REF!</definedName>
    <definedName name="\Y" localSheetId="16">#REF!</definedName>
    <definedName name="\Y" localSheetId="11">#REF!</definedName>
    <definedName name="\Y" localSheetId="13">#REF!</definedName>
    <definedName name="\Y" localSheetId="8">#REF!</definedName>
    <definedName name="\Y">#REF!</definedName>
    <definedName name="\z" localSheetId="10">#REF!</definedName>
    <definedName name="\z" localSheetId="9">#REF!</definedName>
    <definedName name="\z" localSheetId="16">#REF!</definedName>
    <definedName name="\z" localSheetId="8">#REF!</definedName>
    <definedName name="\z">#REF!</definedName>
    <definedName name="→_正味費用発生額_51.9_未払費用" localSheetId="10">#REF!</definedName>
    <definedName name="→_正味費用発生額_51.9_未払費用" localSheetId="9">#REF!</definedName>
    <definedName name="→_正味費用発生額_51.9_未払費用" localSheetId="16">#REF!</definedName>
    <definedName name="→_正味費用発生額_51.9_未払費用" localSheetId="8">#REF!</definedName>
    <definedName name="→_正味費用発生額_51.9_未払費用">#REF!</definedName>
    <definedName name="･_9.1__その他" localSheetId="13">#REF!</definedName>
    <definedName name="･_9.1__その他">#REF!</definedName>
    <definedName name="③ﾌﾟﾗﾄﾞ海外" localSheetId="13">#REF!</definedName>
    <definedName name="③ﾌﾟﾗﾄﾞ海外">#REF!</definedName>
    <definedName name="A" localSheetId="16">#REF!</definedName>
    <definedName name="A" localSheetId="8">#REF!</definedName>
    <definedName name="A">#REF!</definedName>
    <definedName name="a0" localSheetId="13">#REF!</definedName>
    <definedName name="a0">#REF!</definedName>
    <definedName name="A4A" localSheetId="10">[12]経理!$H$85:$I$153</definedName>
    <definedName name="A4A" localSheetId="12">#REF!</definedName>
    <definedName name="A4A" localSheetId="9">#REF!</definedName>
    <definedName name="A4A" localSheetId="15">#REF!</definedName>
    <definedName name="A4A" localSheetId="11">#REF!</definedName>
    <definedName name="A4A" localSheetId="13">#REF!</definedName>
    <definedName name="A4A" localSheetId="8">#REF!</definedName>
    <definedName name="A4A" localSheetId="0">#REF!</definedName>
    <definedName name="A4A">[12]経理!$H$85:$I$153</definedName>
    <definedName name="aa" localSheetId="10">#REF!</definedName>
    <definedName name="aa" localSheetId="16">#REF!</definedName>
    <definedName name="aa" localSheetId="11">#REF!</definedName>
    <definedName name="aa" localSheetId="13">#REF!</definedName>
    <definedName name="aa" localSheetId="8">#REF!</definedName>
    <definedName name="aa">#REF!</definedName>
    <definedName name="AAA" localSheetId="10">#REF!</definedName>
    <definedName name="AAA" localSheetId="16">#REF!</definedName>
    <definedName name="AAA" localSheetId="8">#REF!</definedName>
    <definedName name="AAA">#REF!</definedName>
    <definedName name="aaaa" localSheetId="10">[6]!aaaa</definedName>
    <definedName name="aaaa" localSheetId="14">④火気使用許可申請書※火気使用時のみ!aaaa</definedName>
    <definedName name="aaaa" localSheetId="12">#REF!</definedName>
    <definedName name="aaaa" localSheetId="9">#REF!</definedName>
    <definedName name="aaaa" localSheetId="15">#REF!</definedName>
    <definedName name="aaaa" localSheetId="16">[6]!aaaa</definedName>
    <definedName name="aaaa" localSheetId="1">改定!aaaa</definedName>
    <definedName name="aaaa" localSheetId="11">現地工事作業者名簿!aaaa</definedName>
    <definedName name="aaaa" localSheetId="13">'現地工事作業者名簿 '!aaaa</definedName>
    <definedName name="aaaa" localSheetId="8">#REF!</definedName>
    <definedName name="aaaa" localSheetId="0">#REF!</definedName>
    <definedName name="aaaa">[0]!aaaa</definedName>
    <definedName name="AAAA01" localSheetId="9">#REF!</definedName>
    <definedName name="AAAA01" localSheetId="13">#REF!</definedName>
    <definedName name="AAAA01">#REF!</definedName>
    <definedName name="AAAAAA" localSheetId="10">[6]!AAAAAA</definedName>
    <definedName name="AAAAAA" localSheetId="14">④火気使用許可申請書※火気使用時のみ!AAAAAA</definedName>
    <definedName name="AAAAAA" localSheetId="12">#REF!</definedName>
    <definedName name="AAAAAA" localSheetId="9">#REF!</definedName>
    <definedName name="AAAAAA" localSheetId="15">#REF!</definedName>
    <definedName name="AAAAAA" localSheetId="16">[6]!AAAAAA</definedName>
    <definedName name="AAAAAA" localSheetId="1">改定!AAAAAA</definedName>
    <definedName name="AAAAAA" localSheetId="11">現地工事作業者名簿!AAAAAA</definedName>
    <definedName name="AAAAAA" localSheetId="13">'現地工事作業者名簿 '!AAAAAA</definedName>
    <definedName name="AAAAAA" localSheetId="8">#REF!</definedName>
    <definedName name="AAAAAA" localSheetId="0">#REF!</definedName>
    <definedName name="AAAAAA">[0]!AAAAAA</definedName>
    <definedName name="aab" localSheetId="9" hidden="1">#REF!</definedName>
    <definedName name="aab" localSheetId="13" hidden="1">#REF!</definedName>
    <definedName name="aab" hidden="1">#REF!</definedName>
    <definedName name="AB" localSheetId="10">[6]!AB</definedName>
    <definedName name="AB" localSheetId="14">④火気使用許可申請書※火気使用時のみ!AB</definedName>
    <definedName name="AB" localSheetId="12">#REF!</definedName>
    <definedName name="AB" localSheetId="9">#REF!</definedName>
    <definedName name="AB" localSheetId="15">#REF!</definedName>
    <definedName name="AB" localSheetId="16">[6]!AB</definedName>
    <definedName name="AB" localSheetId="1">改定!AB</definedName>
    <definedName name="AB" localSheetId="11">現地工事作業者名簿!AB</definedName>
    <definedName name="AB" localSheetId="13">'現地工事作業者名簿 '!AB</definedName>
    <definedName name="AB" localSheetId="8">#REF!</definedName>
    <definedName name="AB" localSheetId="0">#REF!</definedName>
    <definedName name="AB">[0]!AB</definedName>
    <definedName name="ａｂｃ" localSheetId="10">'[13]99年計画生販在'!$A$1:$CT$58</definedName>
    <definedName name="ａｂｃ" localSheetId="12">#REF!</definedName>
    <definedName name="ａｂｃ" localSheetId="9">#REF!</definedName>
    <definedName name="ａｂｃ" localSheetId="15">#REF!</definedName>
    <definedName name="ａｂｃ" localSheetId="11">#REF!</definedName>
    <definedName name="ａｂｃ" localSheetId="13">#REF!</definedName>
    <definedName name="ａｂｃ" localSheetId="8">#REF!</definedName>
    <definedName name="ａｂｃ" localSheetId="0">#REF!</definedName>
    <definedName name="ａｂｃ">'[13]99年計画生販在'!$A$1:$CT$58</definedName>
    <definedName name="ＡＢＭ" localSheetId="10">'[13]99年計画生販在'!$A$1:$CT$58</definedName>
    <definedName name="ＡＢＭ" localSheetId="12">#REF!</definedName>
    <definedName name="ＡＢＭ" localSheetId="9">#REF!</definedName>
    <definedName name="ＡＢＭ" localSheetId="15">#REF!</definedName>
    <definedName name="ＡＢＭ" localSheetId="11">#REF!</definedName>
    <definedName name="ＡＢＭ" localSheetId="13">#REF!</definedName>
    <definedName name="ＡＢＭ" localSheetId="8">#REF!</definedName>
    <definedName name="ＡＢＭ" localSheetId="0">#REF!</definedName>
    <definedName name="ＡＢＭ">'[13]99年計画生販在'!$A$1:$CT$58</definedName>
    <definedName name="AC" localSheetId="10">#REF!</definedName>
    <definedName name="AC" localSheetId="16">#REF!</definedName>
    <definedName name="AC" localSheetId="11">#REF!</definedName>
    <definedName name="AC" localSheetId="13">#REF!</definedName>
    <definedName name="AC" localSheetId="8">#REF!</definedName>
    <definedName name="AC">#REF!</definedName>
    <definedName name="ACA" localSheetId="10">#REF!</definedName>
    <definedName name="ACA" localSheetId="16">#REF!</definedName>
    <definedName name="ACA" localSheetId="8">#REF!</definedName>
    <definedName name="ACA">#REF!</definedName>
    <definedName name="ACB" localSheetId="10">#REF!</definedName>
    <definedName name="ACB" localSheetId="16">#REF!</definedName>
    <definedName name="ACB" localSheetId="8">#REF!</definedName>
    <definedName name="ACB">#REF!</definedName>
    <definedName name="ACBDM" localSheetId="13">#REF!</definedName>
    <definedName name="ACBDM">#REF!</definedName>
    <definedName name="ACC" localSheetId="13">#REF!</definedName>
    <definedName name="ACC">#REF!</definedName>
    <definedName name="ALL" localSheetId="13">#REF!</definedName>
    <definedName name="ALL">#REF!</definedName>
    <definedName name="anhenkan2" localSheetId="10">[6]!anhenkan2</definedName>
    <definedName name="anhenkan2" localSheetId="14">④火気使用許可申請書※火気使用時のみ!anhenkan2</definedName>
    <definedName name="anhenkan2" localSheetId="12">#REF!</definedName>
    <definedName name="anhenkan2" localSheetId="9">#REF!</definedName>
    <definedName name="anhenkan2" localSheetId="15">#REF!</definedName>
    <definedName name="anhenkan2" localSheetId="16">[6]!anhenkan2</definedName>
    <definedName name="anhenkan2" localSheetId="1">改定!anhenkan2</definedName>
    <definedName name="anhenkan2" localSheetId="11">現地工事作業者名簿!anhenkan2</definedName>
    <definedName name="anhenkan2" localSheetId="13">'現地工事作業者名簿 '!anhenkan2</definedName>
    <definedName name="anhenkan2" localSheetId="8">#REF!</definedName>
    <definedName name="anhenkan2" localSheetId="0">#REF!</definedName>
    <definedName name="anhenkan2">[0]!anhenkan2</definedName>
    <definedName name="APRIL" localSheetId="10">[6]!APRIL</definedName>
    <definedName name="APRIL" localSheetId="14">④火気使用許可申請書※火気使用時のみ!APRIL</definedName>
    <definedName name="APRIL" localSheetId="12">#REF!</definedName>
    <definedName name="APRIL" localSheetId="9">#REF!</definedName>
    <definedName name="APRIL" localSheetId="15">#REF!</definedName>
    <definedName name="APRIL" localSheetId="16">[6]!APRIL</definedName>
    <definedName name="APRIL" localSheetId="1">改定!APRIL</definedName>
    <definedName name="APRIL" localSheetId="11">現地工事作業者名簿!APRIL</definedName>
    <definedName name="APRIL" localSheetId="13">'現地工事作業者名簿 '!APRIL</definedName>
    <definedName name="APRIL" localSheetId="8">#REF!</definedName>
    <definedName name="APRIL" localSheetId="0">#REF!</definedName>
    <definedName name="APRIL">[0]!APRIL</definedName>
    <definedName name="APRIL2" localSheetId="10">[6]!APRIL2</definedName>
    <definedName name="APRIL2" localSheetId="14">④火気使用許可申請書※火気使用時のみ!APRIL2</definedName>
    <definedName name="APRIL2" localSheetId="12">#REF!</definedName>
    <definedName name="APRIL2" localSheetId="9">#REF!</definedName>
    <definedName name="APRIL2" localSheetId="15">#REF!</definedName>
    <definedName name="APRIL2" localSheetId="16">[6]!APRIL2</definedName>
    <definedName name="APRIL2" localSheetId="1">改定!APRIL2</definedName>
    <definedName name="APRIL2" localSheetId="11">現地工事作業者名簿!APRIL2</definedName>
    <definedName name="APRIL2" localSheetId="13">'現地工事作業者名簿 '!APRIL2</definedName>
    <definedName name="APRIL2" localSheetId="8">#REF!</definedName>
    <definedName name="APRIL2" localSheetId="0">#REF!</definedName>
    <definedName name="APRIL2">[0]!APRIL2</definedName>
    <definedName name="area1" localSheetId="10">#REF!</definedName>
    <definedName name="area1" localSheetId="16">#REF!</definedName>
    <definedName name="area1" localSheetId="11">#REF!</definedName>
    <definedName name="area1" localSheetId="13">#REF!</definedName>
    <definedName name="area1" localSheetId="8">#REF!</definedName>
    <definedName name="area1">#REF!</definedName>
    <definedName name="areal" localSheetId="10">#REF!</definedName>
    <definedName name="areal" localSheetId="16">#REF!</definedName>
    <definedName name="areal" localSheetId="8">#REF!</definedName>
    <definedName name="areal">#REF!</definedName>
    <definedName name="AS" localSheetId="10">[6]!AS</definedName>
    <definedName name="AS" localSheetId="14">④火気使用許可申請書※火気使用時のみ!AS</definedName>
    <definedName name="AS" localSheetId="12">#REF!</definedName>
    <definedName name="AS" localSheetId="9">#REF!</definedName>
    <definedName name="AS" localSheetId="15">#REF!</definedName>
    <definedName name="AS" localSheetId="16">[6]!AS</definedName>
    <definedName name="AS" localSheetId="1">改定!AS</definedName>
    <definedName name="AS" localSheetId="11">現地工事作業者名簿!AS</definedName>
    <definedName name="AS" localSheetId="13">'現地工事作業者名簿 '!AS</definedName>
    <definedName name="AS" localSheetId="8">#REF!</definedName>
    <definedName name="AS" localSheetId="0">#REF!</definedName>
    <definedName name="AS">[0]!AS</definedName>
    <definedName name="asahina" localSheetId="10">[6]!asahina</definedName>
    <definedName name="asahina" localSheetId="14">④火気使用許可申請書※火気使用時のみ!asahina</definedName>
    <definedName name="asahina" localSheetId="12">#REF!</definedName>
    <definedName name="asahina" localSheetId="9">#REF!</definedName>
    <definedName name="asahina" localSheetId="15">#REF!</definedName>
    <definedName name="asahina" localSheetId="16">[6]!asahina</definedName>
    <definedName name="asahina" localSheetId="1">改定!asahina</definedName>
    <definedName name="asahina" localSheetId="11">現地工事作業者名簿!asahina</definedName>
    <definedName name="asahina" localSheetId="13">'現地工事作業者名簿 '!asahina</definedName>
    <definedName name="asahina" localSheetId="8">#REF!</definedName>
    <definedName name="asahina" localSheetId="0">#REF!</definedName>
    <definedName name="asahina">[0]!asahina</definedName>
    <definedName name="asd" localSheetId="10">#REF!</definedName>
    <definedName name="asd" localSheetId="16">#REF!</definedName>
    <definedName name="asd" localSheetId="11">#REF!</definedName>
    <definedName name="asd" localSheetId="13">#REF!</definedName>
    <definedName name="asd" localSheetId="8">#REF!</definedName>
    <definedName name="asd">#REF!</definedName>
    <definedName name="ＡＵＧ" localSheetId="10">[6]!ＡＵＧ</definedName>
    <definedName name="ＡＵＧ" localSheetId="14">④火気使用許可申請書※火気使用時のみ!ＡＵＧ</definedName>
    <definedName name="ＡＵＧ" localSheetId="12">#REF!</definedName>
    <definedName name="ＡＵＧ" localSheetId="9">#REF!</definedName>
    <definedName name="ＡＵＧ" localSheetId="15">#REF!</definedName>
    <definedName name="ＡＵＧ" localSheetId="16">[6]!ＡＵＧ</definedName>
    <definedName name="ＡＵＧ" localSheetId="1">改定!ＡＵＧ</definedName>
    <definedName name="ＡＵＧ" localSheetId="11">現地工事作業者名簿!ＡＵＧ</definedName>
    <definedName name="ＡＵＧ" localSheetId="13">'現地工事作業者名簿 '!ＡＵＧ</definedName>
    <definedName name="ＡＵＧ" localSheetId="8">#REF!</definedName>
    <definedName name="ＡＵＧ" localSheetId="0">#REF!</definedName>
    <definedName name="ＡＵＧ">[0]!ＡＵＧ</definedName>
    <definedName name="AUGUST" localSheetId="10">[6]!AUGUST</definedName>
    <definedName name="AUGUST" localSheetId="14">④火気使用許可申請書※火気使用時のみ!AUGUST</definedName>
    <definedName name="AUGUST" localSheetId="12">#REF!</definedName>
    <definedName name="AUGUST" localSheetId="9">#REF!</definedName>
    <definedName name="AUGUST" localSheetId="15">#REF!</definedName>
    <definedName name="AUGUST" localSheetId="16">[6]!AUGUST</definedName>
    <definedName name="AUGUST" localSheetId="1">改定!AUGUST</definedName>
    <definedName name="AUGUST" localSheetId="11">現地工事作業者名簿!AUGUST</definedName>
    <definedName name="AUGUST" localSheetId="13">'現地工事作業者名簿 '!AUGUST</definedName>
    <definedName name="AUGUST" localSheetId="8">#REF!</definedName>
    <definedName name="AUGUST" localSheetId="0">#REF!</definedName>
    <definedName name="AUGUST">[0]!AUGUST</definedName>
    <definedName name="autoexec" localSheetId="10">#REF!</definedName>
    <definedName name="autoexec" localSheetId="16">#REF!</definedName>
    <definedName name="autoexec" localSheetId="11">#REF!</definedName>
    <definedName name="autoexec" localSheetId="13">#REF!</definedName>
    <definedName name="autoexec" localSheetId="8">#REF!</definedName>
    <definedName name="autoexec">#REF!</definedName>
    <definedName name="AZ" localSheetId="10">[6]!AZ</definedName>
    <definedName name="AZ" localSheetId="14">④火気使用許可申請書※火気使用時のみ!AZ</definedName>
    <definedName name="AZ" localSheetId="12">#REF!</definedName>
    <definedName name="AZ" localSheetId="9">#REF!</definedName>
    <definedName name="AZ" localSheetId="15">#REF!</definedName>
    <definedName name="AZ" localSheetId="16">[6]!AZ</definedName>
    <definedName name="AZ" localSheetId="1">改定!AZ</definedName>
    <definedName name="AZ" localSheetId="11">現地工事作業者名簿!AZ</definedName>
    <definedName name="AZ" localSheetId="13">'現地工事作業者名簿 '!AZ</definedName>
    <definedName name="AZ" localSheetId="8">#REF!</definedName>
    <definedName name="AZ" localSheetId="0">#REF!</definedName>
    <definedName name="AZ">[0]!AZ</definedName>
    <definedName name="B" localSheetId="10">[14]入力シート!$B$10:$AT$52</definedName>
    <definedName name="B" localSheetId="12">#REF!</definedName>
    <definedName name="B" localSheetId="9">#REF!</definedName>
    <definedName name="B" localSheetId="15">#REF!</definedName>
    <definedName name="B" localSheetId="11">#REF!</definedName>
    <definedName name="B" localSheetId="13">#REF!</definedName>
    <definedName name="B" localSheetId="8">#REF!</definedName>
    <definedName name="B" localSheetId="0">#REF!</definedName>
    <definedName name="B">[14]入力シート!$B$10:$AT$52</definedName>
    <definedName name="Ｂ４別紙３" localSheetId="10">#REF!</definedName>
    <definedName name="Ｂ４別紙３" localSheetId="16">#REF!</definedName>
    <definedName name="Ｂ４別紙３" localSheetId="11">#REF!</definedName>
    <definedName name="Ｂ４別紙３" localSheetId="13">#REF!</definedName>
    <definedName name="Ｂ４別紙３" localSheetId="8">#REF!</definedName>
    <definedName name="Ｂ４別紙３">#REF!</definedName>
    <definedName name="Ｂ５別紙１" localSheetId="10">#REF!</definedName>
    <definedName name="Ｂ５別紙１" localSheetId="16">#REF!</definedName>
    <definedName name="Ｂ５別紙１" localSheetId="8">#REF!</definedName>
    <definedName name="Ｂ５別紙１">#REF!</definedName>
    <definedName name="Ｂ５別紙２" localSheetId="10">#REF!</definedName>
    <definedName name="Ｂ５別紙２" localSheetId="16">#REF!</definedName>
    <definedName name="Ｂ５別紙２" localSheetId="8">#REF!</definedName>
    <definedName name="Ｂ５別紙２">#REF!</definedName>
    <definedName name="B60U3" localSheetId="10">'[15]月別人員 SL'!#REF!</definedName>
    <definedName name="B60U3" localSheetId="12">#REF!</definedName>
    <definedName name="B60U3" localSheetId="9">#REF!</definedName>
    <definedName name="B60U3" localSheetId="15">#REF!</definedName>
    <definedName name="B60U3" localSheetId="16">'[15]月別人員 SL'!#REF!</definedName>
    <definedName name="B60U3" localSheetId="11">#REF!</definedName>
    <definedName name="B60U3" localSheetId="8">#REF!</definedName>
    <definedName name="B60U3" localSheetId="0">#REF!</definedName>
    <definedName name="B60U3">'[15]月別人員 SL'!#REF!</definedName>
    <definedName name="BB" localSheetId="10">[6]!BB</definedName>
    <definedName name="BB" localSheetId="14">④火気使用許可申請書※火気使用時のみ!BB</definedName>
    <definedName name="BB" localSheetId="12">#REF!</definedName>
    <definedName name="BB" localSheetId="9">#REF!</definedName>
    <definedName name="BB" localSheetId="15">#REF!</definedName>
    <definedName name="BB" localSheetId="16">[6]!BB</definedName>
    <definedName name="BB" localSheetId="1">改定!BB</definedName>
    <definedName name="BB" localSheetId="11">現地工事作業者名簿!BB</definedName>
    <definedName name="BB" localSheetId="13">'現地工事作業者名簿 '!BB</definedName>
    <definedName name="BB" localSheetId="8">#REF!</definedName>
    <definedName name="BB" localSheetId="0">#REF!</definedName>
    <definedName name="BB">[0]!BB</definedName>
    <definedName name="ｂｂｂ" localSheetId="10">[6]!ｂｂｂ</definedName>
    <definedName name="ｂｂｂ" localSheetId="14">④火気使用許可申請書※火気使用時のみ!ｂｂｂ</definedName>
    <definedName name="ｂｂｂ" localSheetId="12">#REF!</definedName>
    <definedName name="ｂｂｂ" localSheetId="9">#REF!</definedName>
    <definedName name="ｂｂｂ" localSheetId="15">#REF!</definedName>
    <definedName name="ｂｂｂ" localSheetId="16">[6]!ｂｂｂ</definedName>
    <definedName name="ｂｂｂ" localSheetId="1">改定!ｂｂｂ</definedName>
    <definedName name="ｂｂｂ" localSheetId="11">現地工事作業者名簿!ｂｂｂ</definedName>
    <definedName name="ｂｂｂ" localSheetId="13">'現地工事作業者名簿 '!ｂｂｂ</definedName>
    <definedName name="ｂｂｂ" localSheetId="8">#REF!</definedName>
    <definedName name="ｂｂｂ" localSheetId="0">#REF!</definedName>
    <definedName name="ｂｂｂ">[0]!ｂｂｂ</definedName>
    <definedName name="ｂｂｂｂｂｂ" localSheetId="10">[6]!ｂｂｂｂｂｂ</definedName>
    <definedName name="ｂｂｂｂｂｂ" localSheetId="14">④火気使用許可申請書※火気使用時のみ!ｂｂｂｂｂｂ</definedName>
    <definedName name="ｂｂｂｂｂｂ" localSheetId="12">#REF!</definedName>
    <definedName name="ｂｂｂｂｂｂ" localSheetId="9">#REF!</definedName>
    <definedName name="ｂｂｂｂｂｂ" localSheetId="15">#REF!</definedName>
    <definedName name="ｂｂｂｂｂｂ" localSheetId="16">[6]!ｂｂｂｂｂｂ</definedName>
    <definedName name="ｂｂｂｂｂｂ" localSheetId="1">改定!ｂｂｂｂｂｂ</definedName>
    <definedName name="ｂｂｂｂｂｂ" localSheetId="11">現地工事作業者名簿!ｂｂｂｂｂｂ</definedName>
    <definedName name="ｂｂｂｂｂｂ" localSheetId="13">'現地工事作業者名簿 '!ｂｂｂｂｂｂ</definedName>
    <definedName name="ｂｂｂｂｂｂ" localSheetId="8">#REF!</definedName>
    <definedName name="ｂｂｂｂｂｂ" localSheetId="0">#REF!</definedName>
    <definedName name="ｂｂｂｂｂｂ">[0]!ｂｂｂｂｂｂ</definedName>
    <definedName name="bbc" localSheetId="9" hidden="1">#REF!</definedName>
    <definedName name="bbc" localSheetId="13" hidden="1">#REF!</definedName>
    <definedName name="bbc" hidden="1">#REF!</definedName>
    <definedName name="bc" localSheetId="10">[6]!bc</definedName>
    <definedName name="bc" localSheetId="14">④火気使用許可申請書※火気使用時のみ!bc</definedName>
    <definedName name="bc" localSheetId="12">#REF!</definedName>
    <definedName name="bc" localSheetId="9">#REF!</definedName>
    <definedName name="bc" localSheetId="15">#REF!</definedName>
    <definedName name="bc" localSheetId="16">[6]!bc</definedName>
    <definedName name="bc" localSheetId="1">改定!bc</definedName>
    <definedName name="bc" localSheetId="11">現地工事作業者名簿!bc</definedName>
    <definedName name="bc" localSheetId="13">'現地工事作業者名簿 '!bc</definedName>
    <definedName name="bc" localSheetId="8">#REF!</definedName>
    <definedName name="bc" localSheetId="0">#REF!</definedName>
    <definedName name="bc">[0]!bc</definedName>
    <definedName name="ｂｆｂ" localSheetId="10">#REF!</definedName>
    <definedName name="ｂｆｂ" localSheetId="16">#REF!</definedName>
    <definedName name="ｂｆｂ" localSheetId="11">#REF!</definedName>
    <definedName name="ｂｆｂ" localSheetId="13">#REF!</definedName>
    <definedName name="ｂｆｂ" localSheetId="8">#REF!</definedName>
    <definedName name="ｂｆｂ">#REF!</definedName>
    <definedName name="BGAnomi" localSheetId="10">[6]!BGAnomi</definedName>
    <definedName name="BGAnomi" localSheetId="14">④火気使用許可申請書※火気使用時のみ!BGAnomi</definedName>
    <definedName name="BGAnomi" localSheetId="12">#REF!</definedName>
    <definedName name="BGAnomi" localSheetId="9">#REF!</definedName>
    <definedName name="BGAnomi" localSheetId="15">#REF!</definedName>
    <definedName name="BGAnomi" localSheetId="16">[6]!BGAnomi</definedName>
    <definedName name="BGAnomi" localSheetId="1">改定!BGAnomi</definedName>
    <definedName name="BGAnomi" localSheetId="11">現地工事作業者名簿!BGAnomi</definedName>
    <definedName name="BGAnomi" localSheetId="13">'現地工事作業者名簿 '!BGAnomi</definedName>
    <definedName name="BGAnomi" localSheetId="8">#REF!</definedName>
    <definedName name="BGAnomi" localSheetId="0">#REF!</definedName>
    <definedName name="BGAnomi">[0]!BGAnomi</definedName>
    <definedName name="bigy" localSheetId="10">#REF!</definedName>
    <definedName name="bigy" localSheetId="16">#REF!</definedName>
    <definedName name="bigy" localSheetId="11">#REF!</definedName>
    <definedName name="bigy" localSheetId="13">#REF!</definedName>
    <definedName name="bigy" localSheetId="8">#REF!</definedName>
    <definedName name="bigy">#REF!</definedName>
    <definedName name="BN" localSheetId="10">#REF!</definedName>
    <definedName name="BN" localSheetId="16">#REF!</definedName>
    <definedName name="BN" localSheetId="8">#REF!</definedName>
    <definedName name="BN">#REF!</definedName>
    <definedName name="BS計画" localSheetId="10">#REF!</definedName>
    <definedName name="BS計画" localSheetId="16">#REF!</definedName>
    <definedName name="BS計画" localSheetId="8">#REF!</definedName>
    <definedName name="BS計画">#REF!</definedName>
    <definedName name="budoset" localSheetId="10">[6]!budoset</definedName>
    <definedName name="budoset" localSheetId="14">④火気使用許可申請書※火気使用時のみ!budoset</definedName>
    <definedName name="budoset" localSheetId="12">#REF!</definedName>
    <definedName name="budoset" localSheetId="9">#REF!</definedName>
    <definedName name="budoset" localSheetId="15">#REF!</definedName>
    <definedName name="budoset" localSheetId="16">[6]!budoset</definedName>
    <definedName name="budoset" localSheetId="1">改定!budoset</definedName>
    <definedName name="budoset" localSheetId="11">現地工事作業者名簿!budoset</definedName>
    <definedName name="budoset" localSheetId="13">'現地工事作業者名簿 '!budoset</definedName>
    <definedName name="budoset" localSheetId="8">#REF!</definedName>
    <definedName name="budoset" localSheetId="0">#REF!</definedName>
    <definedName name="budoset">[0]!budoset</definedName>
    <definedName name="ｂｕｄｏｓｅｔ１" localSheetId="10">[6]!ｂｕｄｏｓｅｔ１</definedName>
    <definedName name="ｂｕｄｏｓｅｔ１" localSheetId="14">④火気使用許可申請書※火気使用時のみ!ｂｕｄｏｓｅｔ１</definedName>
    <definedName name="ｂｕｄｏｓｅｔ１" localSheetId="12">#REF!</definedName>
    <definedName name="ｂｕｄｏｓｅｔ１" localSheetId="9">#REF!</definedName>
    <definedName name="ｂｕｄｏｓｅｔ１" localSheetId="15">#REF!</definedName>
    <definedName name="ｂｕｄｏｓｅｔ１" localSheetId="16">[6]!ｂｕｄｏｓｅｔ１</definedName>
    <definedName name="ｂｕｄｏｓｅｔ１" localSheetId="1">改定!ｂｕｄｏｓｅｔ１</definedName>
    <definedName name="ｂｕｄｏｓｅｔ１" localSheetId="11">現地工事作業者名簿!ｂｕｄｏｓｅｔ１</definedName>
    <definedName name="ｂｕｄｏｓｅｔ１" localSheetId="13">'現地工事作業者名簿 '!ｂｕｄｏｓｅｔ１</definedName>
    <definedName name="ｂｕｄｏｓｅｔ１" localSheetId="8">#REF!</definedName>
    <definedName name="ｂｕｄｏｓｅｔ１" localSheetId="0">#REF!</definedName>
    <definedName name="ｂｕｄｏｓｅｔ１">[0]!ｂｕｄｏｓｅｔ１</definedName>
    <definedName name="C_" localSheetId="10">#REF!</definedName>
    <definedName name="C_" localSheetId="16">#REF!</definedName>
    <definedName name="C_" localSheetId="11">#REF!</definedName>
    <definedName name="C_" localSheetId="13">#REF!</definedName>
    <definedName name="C_" localSheetId="8">#REF!</definedName>
    <definedName name="C_">#REF!</definedName>
    <definedName name="Camry_05_06" localSheetId="13">#REF!</definedName>
    <definedName name="Camry_05_06">#REF!</definedName>
    <definedName name="ｃｃ" localSheetId="10">[6]!ｃｃ</definedName>
    <definedName name="ｃｃ" localSheetId="14">④火気使用許可申請書※火気使用時のみ!ｃｃ</definedName>
    <definedName name="ｃｃ" localSheetId="12">#REF!</definedName>
    <definedName name="ｃｃ" localSheetId="9">#REF!</definedName>
    <definedName name="ｃｃ" localSheetId="15">#REF!</definedName>
    <definedName name="ｃｃ" localSheetId="16">[6]!ｃｃ</definedName>
    <definedName name="ｃｃ" localSheetId="1">改定!ｃｃ</definedName>
    <definedName name="ｃｃ" localSheetId="11">現地工事作業者名簿!ｃｃ</definedName>
    <definedName name="ｃｃ" localSheetId="13">'現地工事作業者名簿 '!ｃｃ</definedName>
    <definedName name="ｃｃ" localSheetId="8">#REF!</definedName>
    <definedName name="ｃｃ" localSheetId="0">#REF!</definedName>
    <definedName name="ｃｃ">[0]!ｃｃ</definedName>
    <definedName name="ＣＣＣ" localSheetId="10">[6]!ＣＣＣ</definedName>
    <definedName name="ＣＣＣ" localSheetId="14">④火気使用許可申請書※火気使用時のみ!ＣＣＣ</definedName>
    <definedName name="ＣＣＣ" localSheetId="12">#REF!</definedName>
    <definedName name="ＣＣＣ" localSheetId="9">#REF!</definedName>
    <definedName name="ＣＣＣ" localSheetId="15">#REF!</definedName>
    <definedName name="ＣＣＣ" localSheetId="16">[6]!ＣＣＣ</definedName>
    <definedName name="ＣＣＣ" localSheetId="1">改定!ＣＣＣ</definedName>
    <definedName name="ＣＣＣ" localSheetId="11">現地工事作業者名簿!ＣＣＣ</definedName>
    <definedName name="ＣＣＣ" localSheetId="13">'現地工事作業者名簿 '!ＣＣＣ</definedName>
    <definedName name="ＣＣＣ" localSheetId="8">#REF!</definedName>
    <definedName name="ＣＣＣ" localSheetId="0">#REF!</definedName>
    <definedName name="ＣＣＣ">[0]!ＣＣＣ</definedName>
    <definedName name="ＣＣＣＣ" localSheetId="10">[6]!ＣＣＣＣ</definedName>
    <definedName name="ＣＣＣＣ" localSheetId="14">④火気使用許可申請書※火気使用時のみ!ＣＣＣＣ</definedName>
    <definedName name="ＣＣＣＣ" localSheetId="12">#REF!</definedName>
    <definedName name="ＣＣＣＣ" localSheetId="9">#REF!</definedName>
    <definedName name="ＣＣＣＣ" localSheetId="15">#REF!</definedName>
    <definedName name="ＣＣＣＣ" localSheetId="16">[6]!ＣＣＣＣ</definedName>
    <definedName name="ＣＣＣＣ" localSheetId="1">改定!ＣＣＣＣ</definedName>
    <definedName name="ＣＣＣＣ" localSheetId="11">現地工事作業者名簿!ＣＣＣＣ</definedName>
    <definedName name="ＣＣＣＣ" localSheetId="13">'現地工事作業者名簿 '!ＣＣＣＣ</definedName>
    <definedName name="ＣＣＣＣ" localSheetId="8">#REF!</definedName>
    <definedName name="ＣＣＣＣ" localSheetId="0">#REF!</definedName>
    <definedName name="ＣＣＣＣ">[0]!ＣＣＣＣ</definedName>
    <definedName name="ｃｃｃｃｃ" localSheetId="10">[6]!ｃｃｃｃｃ</definedName>
    <definedName name="ｃｃｃｃｃ" localSheetId="14">④火気使用許可申請書※火気使用時のみ!ｃｃｃｃｃ</definedName>
    <definedName name="ｃｃｃｃｃ" localSheetId="12">#REF!</definedName>
    <definedName name="ｃｃｃｃｃ" localSheetId="9">#REF!</definedName>
    <definedName name="ｃｃｃｃｃ" localSheetId="15">#REF!</definedName>
    <definedName name="ｃｃｃｃｃ" localSheetId="16">[6]!ｃｃｃｃｃ</definedName>
    <definedName name="ｃｃｃｃｃ" localSheetId="1">改定!ｃｃｃｃｃ</definedName>
    <definedName name="ｃｃｃｃｃ" localSheetId="11">現地工事作業者名簿!ｃｃｃｃｃ</definedName>
    <definedName name="ｃｃｃｃｃ" localSheetId="13">'現地工事作業者名簿 '!ｃｃｃｃｃ</definedName>
    <definedName name="ｃｃｃｃｃ" localSheetId="8">#REF!</definedName>
    <definedName name="ｃｃｃｃｃ" localSheetId="0">#REF!</definedName>
    <definedName name="ｃｃｃｃｃ">[0]!ｃｃｃｃｃ</definedName>
    <definedName name="CLEAR1" localSheetId="10">[16]生産計画!$E$7:$P$9,[16]生産計画!$E$11:$P$14,[16]生産計画!$E$16:$P$17,[16]生産計画!$E$19:$P$20,[16]生産計画!$E$22:$P$25,[16]生産計画!$E$27:$P$31,[16]生産計画!$E$34:$P$43,[16]生産計画!$E$45:$P$54</definedName>
    <definedName name="CLEAR1" localSheetId="12">#REF!,#REF!,#REF!,#REF!,#REF!,#REF!,#REF!,#REF!</definedName>
    <definedName name="CLEAR1" localSheetId="9">#REF!,#REF!,#REF!,#REF!,#REF!,#REF!,#REF!,#REF!</definedName>
    <definedName name="CLEAR1" localSheetId="15">#REF!,#REF!,#REF!,#REF!,#REF!,#REF!,#REF!,#REF!</definedName>
    <definedName name="CLEAR1" localSheetId="11">#REF!,#REF!,#REF!,#REF!,#REF!,#REF!,#REF!,#REF!</definedName>
    <definedName name="CLEAR1" localSheetId="13">#REF!,#REF!,#REF!,#REF!,#REF!,#REF!,#REF!,#REF!</definedName>
    <definedName name="CLEAR1" localSheetId="8">#REF!,#REF!,#REF!,#REF!,#REF!,#REF!,#REF!,#REF!</definedName>
    <definedName name="CLEAR1" localSheetId="0">#REF!,#REF!,#REF!,#REF!,#REF!,#REF!,#REF!,#REF!</definedName>
    <definedName name="CLEAR1">[16]生産計画!$E$7:$P$9,[16]生産計画!$E$11:$P$14,[16]生産計画!$E$16:$P$17,[16]生産計画!$E$19:$P$20,[16]生産計画!$E$22:$P$25,[16]生産計画!$E$27:$P$31,[16]生産計画!$E$34:$P$43,[16]生産計画!$E$45:$P$54</definedName>
    <definedName name="CN" localSheetId="10">#REF!</definedName>
    <definedName name="CN" localSheetId="9">#REF!</definedName>
    <definedName name="CN" localSheetId="16">#REF!</definedName>
    <definedName name="CN" localSheetId="11">#REF!</definedName>
    <definedName name="CN" localSheetId="13">#REF!</definedName>
    <definedName name="CN" localSheetId="8">#REF!</definedName>
    <definedName name="CN">#REF!</definedName>
    <definedName name="cp4a" localSheetId="10">[17]Sheet1!$C$2:$D$73</definedName>
    <definedName name="cp4a" localSheetId="12">#REF!</definedName>
    <definedName name="cp4a" localSheetId="9">#REF!</definedName>
    <definedName name="cp4a" localSheetId="15">#REF!</definedName>
    <definedName name="cp4a" localSheetId="11">#REF!</definedName>
    <definedName name="cp4a" localSheetId="13">#REF!</definedName>
    <definedName name="cp4a" localSheetId="8">#REF!</definedName>
    <definedName name="cp4a" localSheetId="0">#REF!</definedName>
    <definedName name="cp4a">[17]Sheet1!$C$2:$D$73</definedName>
    <definedName name="_xlnm.Criteria" localSheetId="10">#REF!</definedName>
    <definedName name="_xlnm.Criteria" localSheetId="9">#REF!</definedName>
    <definedName name="_xlnm.Criteria" localSheetId="16">#REF!</definedName>
    <definedName name="_xlnm.Criteria" localSheetId="11">#REF!</definedName>
    <definedName name="_xlnm.Criteria" localSheetId="13">#REF!</definedName>
    <definedName name="_xlnm.Criteria" localSheetId="8">#REF!</definedName>
    <definedName name="_xlnm.Criteria">#REF!</definedName>
    <definedName name="Criteria_MI" localSheetId="10">#REF!</definedName>
    <definedName name="Criteria_MI" localSheetId="16">#REF!</definedName>
    <definedName name="Criteria_MI" localSheetId="8">#REF!</definedName>
    <definedName name="Criteria_MI">#REF!</definedName>
    <definedName name="CTIDX" localSheetId="10">#REF!</definedName>
    <definedName name="CTIDX" localSheetId="16">#REF!</definedName>
    <definedName name="CTIDX" localSheetId="8">#REF!</definedName>
    <definedName name="CTIDX">#REF!</definedName>
    <definedName name="D" localSheetId="10">[14]DATA2!$A$1:$F$24</definedName>
    <definedName name="D" localSheetId="12">#REF!</definedName>
    <definedName name="D" localSheetId="9">#REF!</definedName>
    <definedName name="D" localSheetId="15">#REF!</definedName>
    <definedName name="D" localSheetId="11">#REF!</definedName>
    <definedName name="D" localSheetId="13">#REF!</definedName>
    <definedName name="D" localSheetId="8">#REF!</definedName>
    <definedName name="D" localSheetId="0">#REF!</definedName>
    <definedName name="D">[14]DATA2!$A$1:$F$24</definedName>
    <definedName name="D_\123\ABC.WJ2">#N/A</definedName>
    <definedName name="D_\123\XYZ">#N/A</definedName>
    <definedName name="D_\123\ZYZ.WJ2">#N/A</definedName>
    <definedName name="D4A" localSheetId="10">#REF!</definedName>
    <definedName name="D4A" localSheetId="9">#REF!</definedName>
    <definedName name="D4A" localSheetId="11">#REF!</definedName>
    <definedName name="D4A" localSheetId="13">#REF!</definedName>
    <definedName name="D4A">#REF!</definedName>
    <definedName name="DA" localSheetId="10">'[18](4)設備計画'!#REF!</definedName>
    <definedName name="DA" localSheetId="12">#REF!</definedName>
    <definedName name="DA" localSheetId="9">#REF!</definedName>
    <definedName name="DA" localSheetId="15">#REF!</definedName>
    <definedName name="DA" localSheetId="11">#REF!</definedName>
    <definedName name="DA" localSheetId="13">#REF!</definedName>
    <definedName name="DA" localSheetId="8">#REF!</definedName>
    <definedName name="DA" localSheetId="0">#REF!</definedName>
    <definedName name="DA">'[18](4)設備計画'!#REF!</definedName>
    <definedName name="data" localSheetId="10">#REF!</definedName>
    <definedName name="data" localSheetId="9">#REF!</definedName>
    <definedName name="data" localSheetId="16">#REF!</definedName>
    <definedName name="data" localSheetId="11">#REF!</definedName>
    <definedName name="data" localSheetId="13">#REF!</definedName>
    <definedName name="data" localSheetId="8">#REF!</definedName>
    <definedName name="data">#REF!</definedName>
    <definedName name="DATA1" localSheetId="10">#REF!</definedName>
    <definedName name="DATA1" localSheetId="16">#REF!</definedName>
    <definedName name="DATA1" localSheetId="8">#REF!</definedName>
    <definedName name="DATA1">#REF!</definedName>
    <definedName name="_xlnm.Database" localSheetId="10">#REF!</definedName>
    <definedName name="_xlnm.Database" localSheetId="16">#REF!</definedName>
    <definedName name="_xlnm.Database" localSheetId="13">#REF!</definedName>
    <definedName name="_xlnm.Database" localSheetId="8">#REF!</definedName>
    <definedName name="_xlnm.Database">#REF!</definedName>
    <definedName name="DATAK1" localSheetId="13">#REF!</definedName>
    <definedName name="DATAK1">#REF!</definedName>
    <definedName name="DATAK2" localSheetId="13">#REF!</definedName>
    <definedName name="DATAK2">#REF!</definedName>
    <definedName name="datasort" localSheetId="10">[6]!datasort</definedName>
    <definedName name="datasort" localSheetId="14">④火気使用許可申請書※火気使用時のみ!datasort</definedName>
    <definedName name="datasort" localSheetId="12">#REF!</definedName>
    <definedName name="datasort" localSheetId="9">#REF!</definedName>
    <definedName name="datasort" localSheetId="15">#REF!</definedName>
    <definedName name="datasort" localSheetId="16">[6]!datasort</definedName>
    <definedName name="datasort" localSheetId="1">改定!datasort</definedName>
    <definedName name="datasort" localSheetId="11">現地工事作業者名簿!datasort</definedName>
    <definedName name="datasort" localSheetId="13">'現地工事作業者名簿 '!datasort</definedName>
    <definedName name="datasort" localSheetId="8">#REF!</definedName>
    <definedName name="datasort" localSheetId="0">#REF!</definedName>
    <definedName name="datasort">[0]!datasort</definedName>
    <definedName name="DATAZ" localSheetId="10">#REF!</definedName>
    <definedName name="DATAZ" localSheetId="16">#REF!</definedName>
    <definedName name="DATAZ" localSheetId="11">#REF!</definedName>
    <definedName name="DATAZ" localSheetId="13">#REF!</definedName>
    <definedName name="DATAZ" localSheetId="8">#REF!</definedName>
    <definedName name="DATAZ">#REF!</definedName>
    <definedName name="DATAZ1" localSheetId="10">#REF!</definedName>
    <definedName name="DATAZ1" localSheetId="16">#REF!</definedName>
    <definedName name="DATAZ1" localSheetId="8">#REF!</definedName>
    <definedName name="DATAZ1">#REF!</definedName>
    <definedName name="DATB1" localSheetId="10">#REF!</definedName>
    <definedName name="DATB1" localSheetId="16">#REF!</definedName>
    <definedName name="DATB1" localSheetId="8">#REF!</definedName>
    <definedName name="DATB1">#REF!</definedName>
    <definedName name="DATB2" localSheetId="13">#REF!</definedName>
    <definedName name="DATB2">#REF!</definedName>
    <definedName name="DATB3" localSheetId="13">#REF!</definedName>
    <definedName name="DATB3">#REF!</definedName>
    <definedName name="DATBT1" localSheetId="13">#REF!</definedName>
    <definedName name="DATBT1">#REF!</definedName>
    <definedName name="DATBT2" localSheetId="13">#REF!</definedName>
    <definedName name="DATBT2">#REF!</definedName>
    <definedName name="DATCV1" localSheetId="13">#REF!</definedName>
    <definedName name="DATCV1">#REF!</definedName>
    <definedName name="DATK1" localSheetId="13">#REF!</definedName>
    <definedName name="DATK1">#REF!</definedName>
    <definedName name="DATK2" localSheetId="13">#REF!</definedName>
    <definedName name="DATK2">#REF!</definedName>
    <definedName name="DATK3" localSheetId="13">#REF!</definedName>
    <definedName name="DATK3">#REF!</definedName>
    <definedName name="DATL1" localSheetId="13">#REF!</definedName>
    <definedName name="DATL1">#REF!</definedName>
    <definedName name="DATL2" localSheetId="13">#REF!</definedName>
    <definedName name="DATL2">#REF!</definedName>
    <definedName name="DATL3" localSheetId="13">#REF!</definedName>
    <definedName name="DATL3">#REF!</definedName>
    <definedName name="DATL4" localSheetId="13">#REF!</definedName>
    <definedName name="DATL4">#REF!</definedName>
    <definedName name="DATM1" localSheetId="13">#REF!</definedName>
    <definedName name="DATM1">#REF!</definedName>
    <definedName name="DATM2" localSheetId="13">#REF!</definedName>
    <definedName name="DATM2">#REF!</definedName>
    <definedName name="DATM3" localSheetId="13">#REF!</definedName>
    <definedName name="DATM3">#REF!</definedName>
    <definedName name="DATM4" localSheetId="13">#REF!</definedName>
    <definedName name="DATM4">#REF!</definedName>
    <definedName name="DATN1" localSheetId="13">#REF!</definedName>
    <definedName name="DATN1">#REF!</definedName>
    <definedName name="DATN2" localSheetId="13">#REF!</definedName>
    <definedName name="DATN2">#REF!</definedName>
    <definedName name="DATN3" localSheetId="13">#REF!</definedName>
    <definedName name="DATN3">#REF!</definedName>
    <definedName name="DATN4" localSheetId="13">#REF!</definedName>
    <definedName name="DATN4">#REF!</definedName>
    <definedName name="DATN5" localSheetId="13">#REF!</definedName>
    <definedName name="DATN5">#REF!</definedName>
    <definedName name="DATN6" localSheetId="13">#REF!</definedName>
    <definedName name="DATN6">#REF!</definedName>
    <definedName name="DATN7" localSheetId="13">#REF!</definedName>
    <definedName name="DATN7">#REF!</definedName>
    <definedName name="DATN8" localSheetId="13">#REF!</definedName>
    <definedName name="DATN8">#REF!</definedName>
    <definedName name="DATN9" localSheetId="13">#REF!</definedName>
    <definedName name="DATN9">#REF!</definedName>
    <definedName name="DATP1" localSheetId="13">#REF!</definedName>
    <definedName name="DATP1">#REF!</definedName>
    <definedName name="DATP2" localSheetId="13">#REF!</definedName>
    <definedName name="DATP2">#REF!</definedName>
    <definedName name="DATP3" localSheetId="13">#REF!</definedName>
    <definedName name="DATP3">#REF!</definedName>
    <definedName name="DATT1" localSheetId="10">[19]sheet!#REF!</definedName>
    <definedName name="DATT1" localSheetId="12">#REF!</definedName>
    <definedName name="DATT1" localSheetId="9">#REF!</definedName>
    <definedName name="DATT1" localSheetId="15">#REF!</definedName>
    <definedName name="DATT1" localSheetId="11">#REF!</definedName>
    <definedName name="DATT1" localSheetId="13">#REF!</definedName>
    <definedName name="DATT1" localSheetId="8">#REF!</definedName>
    <definedName name="DATT1" localSheetId="0">#REF!</definedName>
    <definedName name="DATT1">[19]sheet!#REF!</definedName>
    <definedName name="DATT2" localSheetId="10">[19]sheet!#REF!</definedName>
    <definedName name="DATT2" localSheetId="12">#REF!</definedName>
    <definedName name="DATT2" localSheetId="9">#REF!</definedName>
    <definedName name="DATT2" localSheetId="15">#REF!</definedName>
    <definedName name="DATT2" localSheetId="11">#REF!</definedName>
    <definedName name="DATT2" localSheetId="13">#REF!</definedName>
    <definedName name="DATT2" localSheetId="8">#REF!</definedName>
    <definedName name="DATT2" localSheetId="0">#REF!</definedName>
    <definedName name="DATT2">[19]sheet!#REF!</definedName>
    <definedName name="DATT3" localSheetId="10">[19]sheet!#REF!</definedName>
    <definedName name="DATT3" localSheetId="12">#REF!</definedName>
    <definedName name="DATT3" localSheetId="9">#REF!</definedName>
    <definedName name="DATT3" localSheetId="15">#REF!</definedName>
    <definedName name="DATT3" localSheetId="11">#REF!</definedName>
    <definedName name="DATT3" localSheetId="13">#REF!</definedName>
    <definedName name="DATT3" localSheetId="8">#REF!</definedName>
    <definedName name="DATT3" localSheetId="0">#REF!</definedName>
    <definedName name="DATT3">[19]sheet!#REF!</definedName>
    <definedName name="DB" localSheetId="10">[6]!DB</definedName>
    <definedName name="DB" localSheetId="14">④火気使用許可申請書※火気使用時のみ!DB</definedName>
    <definedName name="DB" localSheetId="12">#REF!</definedName>
    <definedName name="DB" localSheetId="9">#REF!</definedName>
    <definedName name="DB" localSheetId="15">#REF!</definedName>
    <definedName name="DB" localSheetId="16">[6]!DB</definedName>
    <definedName name="DB" localSheetId="1">改定!DB</definedName>
    <definedName name="DB" localSheetId="11">現地工事作業者名簿!DB</definedName>
    <definedName name="DB" localSheetId="13">'現地工事作業者名簿 '!DB</definedName>
    <definedName name="DB" localSheetId="8">#REF!</definedName>
    <definedName name="DB" localSheetId="0">#REF!</definedName>
    <definedName name="DB">[0]!DB</definedName>
    <definedName name="DBSTAKKU" localSheetId="10" hidden="1">#REF!</definedName>
    <definedName name="DBSTAKKU" localSheetId="16" hidden="1">#REF!</definedName>
    <definedName name="DBSTAKKU" localSheetId="11" hidden="1">#REF!</definedName>
    <definedName name="DBSTAKKU" localSheetId="13" hidden="1">#REF!</definedName>
    <definedName name="DBSTAKKU" localSheetId="8" hidden="1">#REF!</definedName>
    <definedName name="DBSTAKKU" hidden="1">#REF!</definedName>
    <definedName name="DB新基準ﾌｫｰﾏｯﾄ" localSheetId="10">[6]!DB新基準ﾌｫｰﾏｯﾄ</definedName>
    <definedName name="DB新基準ﾌｫｰﾏｯﾄ" localSheetId="14">④火気使用許可申請書※火気使用時のみ!DB新基準ﾌｫｰﾏｯﾄ</definedName>
    <definedName name="DB新基準ﾌｫｰﾏｯﾄ" localSheetId="12">#REF!</definedName>
    <definedName name="DB新基準ﾌｫｰﾏｯﾄ" localSheetId="9">#REF!</definedName>
    <definedName name="DB新基準ﾌｫｰﾏｯﾄ" localSheetId="15">#REF!</definedName>
    <definedName name="DB新基準ﾌｫｰﾏｯﾄ" localSheetId="16">[6]!DB新基準ﾌｫｰﾏｯﾄ</definedName>
    <definedName name="DB新基準ﾌｫｰﾏｯﾄ" localSheetId="1">改定!DB新基準ﾌｫｰﾏｯﾄ</definedName>
    <definedName name="DB新基準ﾌｫｰﾏｯﾄ" localSheetId="11">現地工事作業者名簿!DB新基準ﾌｫｰﾏｯﾄ</definedName>
    <definedName name="DB新基準ﾌｫｰﾏｯﾄ" localSheetId="13">'現地工事作業者名簿 '!DB新基準ﾌｫｰﾏｯﾄ</definedName>
    <definedName name="DB新基準ﾌｫｰﾏｯﾄ" localSheetId="8">#REF!</definedName>
    <definedName name="DB新基準ﾌｫｰﾏｯﾄ" localSheetId="0">#REF!</definedName>
    <definedName name="DB新基準ﾌｫｰﾏｯﾄ">[0]!DB新基準ﾌｫｰﾏｯﾄ</definedName>
    <definedName name="DC" localSheetId="10">#REF!</definedName>
    <definedName name="DC" localSheetId="16">#REF!</definedName>
    <definedName name="DC" localSheetId="11">#REF!</definedName>
    <definedName name="DC" localSheetId="13">#REF!</definedName>
    <definedName name="DC" localSheetId="8">#REF!</definedName>
    <definedName name="DC">#REF!</definedName>
    <definedName name="DCA" localSheetId="10">#REF!</definedName>
    <definedName name="DCA" localSheetId="16">#REF!</definedName>
    <definedName name="DCA" localSheetId="8">#REF!</definedName>
    <definedName name="DCA">#REF!</definedName>
    <definedName name="DCB" localSheetId="10">#REF!</definedName>
    <definedName name="DCB" localSheetId="16">#REF!</definedName>
    <definedName name="DCB" localSheetId="8">#REF!</definedName>
    <definedName name="DCB">#REF!</definedName>
    <definedName name="DCBDM" localSheetId="13">#REF!</definedName>
    <definedName name="DCBDM">#REF!</definedName>
    <definedName name="DCC" localSheetId="13">#REF!</definedName>
    <definedName name="DCC">#REF!</definedName>
    <definedName name="ｄｄ" localSheetId="13">#REF!</definedName>
    <definedName name="ｄｄ">#REF!</definedName>
    <definedName name="dddd" localSheetId="13">#REF!</definedName>
    <definedName name="dddd">#REF!</definedName>
    <definedName name="dddd33" localSheetId="13">#REF!</definedName>
    <definedName name="dddd33">#REF!</definedName>
    <definedName name="ｄｄｄｄｄ" localSheetId="10">[6]!ｄｄｄｄｄ</definedName>
    <definedName name="ｄｄｄｄｄ" localSheetId="14">④火気使用許可申請書※火気使用時のみ!ｄｄｄｄｄ</definedName>
    <definedName name="ｄｄｄｄｄ" localSheetId="12">#REF!</definedName>
    <definedName name="ｄｄｄｄｄ" localSheetId="9">#REF!</definedName>
    <definedName name="ｄｄｄｄｄ" localSheetId="15">#REF!</definedName>
    <definedName name="ｄｄｄｄｄ" localSheetId="16">[6]!ｄｄｄｄｄ</definedName>
    <definedName name="ｄｄｄｄｄ" localSheetId="1">改定!ｄｄｄｄｄ</definedName>
    <definedName name="ｄｄｄｄｄ" localSheetId="11">現地工事作業者名簿!ｄｄｄｄｄ</definedName>
    <definedName name="ｄｄｄｄｄ" localSheetId="13">'現地工事作業者名簿 '!ｄｄｄｄｄ</definedName>
    <definedName name="ｄｄｄｄｄ" localSheetId="8">#REF!</definedName>
    <definedName name="ｄｄｄｄｄ" localSheetId="0">#REF!</definedName>
    <definedName name="ｄｄｄｄｄ">[0]!ｄｄｄｄｄ</definedName>
    <definedName name="dddddd" localSheetId="10">#REF!</definedName>
    <definedName name="dddddd" localSheetId="16">#REF!</definedName>
    <definedName name="dddddd" localSheetId="11">#REF!</definedName>
    <definedName name="dddddd" localSheetId="13">#REF!</definedName>
    <definedName name="dddddd" localSheetId="8">#REF!</definedName>
    <definedName name="dddddd">#REF!</definedName>
    <definedName name="ddddddd5" localSheetId="10">#REF!</definedName>
    <definedName name="ddddddd5" localSheetId="16">#REF!</definedName>
    <definedName name="ddddddd5" localSheetId="8">#REF!</definedName>
    <definedName name="ddddddd5">#REF!</definedName>
    <definedName name="DECEMBER" localSheetId="10">[6]!DECEMBER</definedName>
    <definedName name="DECEMBER" localSheetId="14">④火気使用許可申請書※火気使用時のみ!DECEMBER</definedName>
    <definedName name="DECEMBER" localSheetId="12">#REF!</definedName>
    <definedName name="DECEMBER" localSheetId="9">#REF!</definedName>
    <definedName name="DECEMBER" localSheetId="15">#REF!</definedName>
    <definedName name="DECEMBER" localSheetId="16">[6]!DECEMBER</definedName>
    <definedName name="DECEMBER" localSheetId="1">改定!DECEMBER</definedName>
    <definedName name="DECEMBER" localSheetId="11">現地工事作業者名簿!DECEMBER</definedName>
    <definedName name="DECEMBER" localSheetId="13">'現地工事作業者名簿 '!DECEMBER</definedName>
    <definedName name="DECEMBER" localSheetId="8">#REF!</definedName>
    <definedName name="DECEMBER" localSheetId="0">#REF!</definedName>
    <definedName name="DECEMBER">[0]!DECEMBER</definedName>
    <definedName name="ＤＩＳ１．５" localSheetId="10">#REF!</definedName>
    <definedName name="ＤＩＳ１．５" localSheetId="16">#REF!</definedName>
    <definedName name="ＤＩＳ１．５" localSheetId="11">#REF!</definedName>
    <definedName name="ＤＩＳ１．５" localSheetId="13">#REF!</definedName>
    <definedName name="ＤＩＳ１．５" localSheetId="8">#REF!</definedName>
    <definedName name="ＤＩＳ１．５">#REF!</definedName>
    <definedName name="dlg売上入力Show" localSheetId="10">[6]!dlg売上入力Show</definedName>
    <definedName name="dlg売上入力Show" localSheetId="14">④火気使用許可申請書※火気使用時のみ!dlg売上入力Show</definedName>
    <definedName name="dlg売上入力Show" localSheetId="12">#REF!</definedName>
    <definedName name="dlg売上入力Show" localSheetId="9">#REF!</definedName>
    <definedName name="dlg売上入力Show" localSheetId="15">#REF!</definedName>
    <definedName name="dlg売上入力Show" localSheetId="16">[6]!dlg売上入力Show</definedName>
    <definedName name="dlg売上入力Show" localSheetId="1">改定!dlg売上入力Show</definedName>
    <definedName name="dlg売上入力Show" localSheetId="11">現地工事作業者名簿!dlg売上入力Show</definedName>
    <definedName name="dlg売上入力Show" localSheetId="13">'現地工事作業者名簿 '!dlg売上入力Show</definedName>
    <definedName name="dlg売上入力Show" localSheetId="8">#REF!</definedName>
    <definedName name="dlg売上入力Show" localSheetId="0">#REF!</definedName>
    <definedName name="dlg売上入力Show">[0]!dlg売上入力Show</definedName>
    <definedName name="DR" localSheetId="10">[6]!DR</definedName>
    <definedName name="DR" localSheetId="14">④火気使用許可申請書※火気使用時のみ!DR</definedName>
    <definedName name="DR" localSheetId="12">#REF!</definedName>
    <definedName name="DR" localSheetId="9">#REF!</definedName>
    <definedName name="DR" localSheetId="15">#REF!</definedName>
    <definedName name="DR" localSheetId="16">[6]!DR</definedName>
    <definedName name="DR" localSheetId="1">改定!DR</definedName>
    <definedName name="DR" localSheetId="11">現地工事作業者名簿!DR</definedName>
    <definedName name="DR" localSheetId="13">'現地工事作業者名簿 '!DR</definedName>
    <definedName name="DR" localSheetId="8">#REF!</definedName>
    <definedName name="DR" localSheetId="0">#REF!</definedName>
    <definedName name="DR">[0]!DR</definedName>
    <definedName name="ＤＳ" localSheetId="10">[20]日数時間!$P$45:$P$46</definedName>
    <definedName name="ＤＳ" localSheetId="12">#REF!</definedName>
    <definedName name="ＤＳ" localSheetId="9">#REF!</definedName>
    <definedName name="ＤＳ" localSheetId="15">#REF!</definedName>
    <definedName name="ＤＳ" localSheetId="11">#REF!</definedName>
    <definedName name="ＤＳ" localSheetId="13">#REF!</definedName>
    <definedName name="ＤＳ" localSheetId="8">#REF!</definedName>
    <definedName name="ＤＳ" localSheetId="0">#REF!</definedName>
    <definedName name="ＤＳ">[20]日数時間!$P$45:$P$46</definedName>
    <definedName name="ＤＳＳＤＳ" localSheetId="10">#REF!</definedName>
    <definedName name="ＤＳＳＤＳ" localSheetId="16">#REF!</definedName>
    <definedName name="ＤＳＳＤＳ" localSheetId="11">#REF!</definedName>
    <definedName name="ＤＳＳＤＳ" localSheetId="13">#REF!</definedName>
    <definedName name="ＤＳＳＤＳ" localSheetId="8">#REF!</definedName>
    <definedName name="ＤＳＳＤＳ">#REF!</definedName>
    <definedName name="DVIDX" localSheetId="10">#REF!</definedName>
    <definedName name="DVIDX" localSheetId="16">#REF!</definedName>
    <definedName name="DVIDX" localSheetId="8">#REF!</definedName>
    <definedName name="DVIDX">#REF!</definedName>
    <definedName name="e" localSheetId="10">[6]!e</definedName>
    <definedName name="e" localSheetId="14">④火気使用許可申請書※火気使用時のみ!e</definedName>
    <definedName name="e" localSheetId="12">#REF!</definedName>
    <definedName name="e" localSheetId="9">#REF!</definedName>
    <definedName name="e" localSheetId="15">#REF!</definedName>
    <definedName name="e" localSheetId="16">[6]!e</definedName>
    <definedName name="e" localSheetId="1">改定!e</definedName>
    <definedName name="e" localSheetId="11">現地工事作業者名簿!e</definedName>
    <definedName name="e" localSheetId="13">'現地工事作業者名簿 '!e</definedName>
    <definedName name="e" localSheetId="8">#REF!</definedName>
    <definedName name="e" localSheetId="0">#REF!</definedName>
    <definedName name="e">[0]!e</definedName>
    <definedName name="EE" localSheetId="10">#REF!</definedName>
    <definedName name="EE" localSheetId="16">#REF!</definedName>
    <definedName name="EE" localSheetId="11">#REF!</definedName>
    <definedName name="EE" localSheetId="13">#REF!</definedName>
    <definedName name="EE" localSheetId="8">#REF!</definedName>
    <definedName name="EE">#REF!</definedName>
    <definedName name="eee" localSheetId="10" hidden="1">#REF!</definedName>
    <definedName name="eee" localSheetId="16" hidden="1">#REF!</definedName>
    <definedName name="eee" localSheetId="8" hidden="1">#REF!</definedName>
    <definedName name="eee" hidden="1">#REF!</definedName>
    <definedName name="eeee" localSheetId="10">[6]!eeee</definedName>
    <definedName name="eeee" localSheetId="14">④火気使用許可申請書※火気使用時のみ!eeee</definedName>
    <definedName name="eeee" localSheetId="12">#REF!</definedName>
    <definedName name="eeee" localSheetId="9">#REF!</definedName>
    <definedName name="eeee" localSheetId="15">#REF!</definedName>
    <definedName name="eeee" localSheetId="16">[6]!eeee</definedName>
    <definedName name="eeee" localSheetId="1">改定!eeee</definedName>
    <definedName name="eeee" localSheetId="11">現地工事作業者名簿!eeee</definedName>
    <definedName name="eeee" localSheetId="13">'現地工事作業者名簿 '!eeee</definedName>
    <definedName name="eeee" localSheetId="8">#REF!</definedName>
    <definedName name="eeee" localSheetId="0">#REF!</definedName>
    <definedName name="eeee">[0]!eeee</definedName>
    <definedName name="EEEEE" localSheetId="10">[6]!EEEEE</definedName>
    <definedName name="EEEEE" localSheetId="14">④火気使用許可申請書※火気使用時のみ!EEEEE</definedName>
    <definedName name="EEEEE" localSheetId="12">#REF!</definedName>
    <definedName name="EEEEE" localSheetId="9">#REF!</definedName>
    <definedName name="EEEEE" localSheetId="15">#REF!</definedName>
    <definedName name="EEEEE" localSheetId="16">[6]!EEEEE</definedName>
    <definedName name="EEEEE" localSheetId="1">改定!EEEEE</definedName>
    <definedName name="EEEEE" localSheetId="11">現地工事作業者名簿!EEEEE</definedName>
    <definedName name="EEEEE" localSheetId="13">'現地工事作業者名簿 '!EEEEE</definedName>
    <definedName name="EEEEE" localSheetId="8">#REF!</definedName>
    <definedName name="EEEEE" localSheetId="0">#REF!</definedName>
    <definedName name="EEEEE">[0]!EEEEE</definedName>
    <definedName name="eeeeee" localSheetId="10">[6]!eeeeee</definedName>
    <definedName name="eeeeee" localSheetId="14">④火気使用許可申請書※火気使用時のみ!eeeeee</definedName>
    <definedName name="eeeeee" localSheetId="12">#REF!</definedName>
    <definedName name="eeeeee" localSheetId="9">#REF!</definedName>
    <definedName name="eeeeee" localSheetId="15">#REF!</definedName>
    <definedName name="eeeeee" localSheetId="16">[6]!eeeeee</definedName>
    <definedName name="eeeeee" localSheetId="1">改定!eeeeee</definedName>
    <definedName name="eeeeee" localSheetId="11">現地工事作業者名簿!eeeeee</definedName>
    <definedName name="eeeeee" localSheetId="13">'現地工事作業者名簿 '!eeeeee</definedName>
    <definedName name="eeeeee" localSheetId="8">#REF!</definedName>
    <definedName name="eeeeee" localSheetId="0">#REF!</definedName>
    <definedName name="eeeeee">[0]!eeeeee</definedName>
    <definedName name="eeeeeee" localSheetId="10">[6]!eeeeeee</definedName>
    <definedName name="eeeeeee" localSheetId="14">④火気使用許可申請書※火気使用時のみ!eeeeeee</definedName>
    <definedName name="eeeeeee" localSheetId="12">#REF!</definedName>
    <definedName name="eeeeeee" localSheetId="9">#REF!</definedName>
    <definedName name="eeeeeee" localSheetId="15">#REF!</definedName>
    <definedName name="eeeeeee" localSheetId="16">[6]!eeeeeee</definedName>
    <definedName name="eeeeeee" localSheetId="1">改定!eeeeeee</definedName>
    <definedName name="eeeeeee" localSheetId="11">現地工事作業者名簿!eeeeeee</definedName>
    <definedName name="eeeeeee" localSheetId="13">'現地工事作業者名簿 '!eeeeeee</definedName>
    <definedName name="eeeeeee" localSheetId="8">#REF!</definedName>
    <definedName name="eeeeeee" localSheetId="0">#REF!</definedName>
    <definedName name="eeeeeee">[0]!eeeeeee</definedName>
    <definedName name="eeeeeeeeee" localSheetId="10">[6]!eeeeeeeeee</definedName>
    <definedName name="eeeeeeeeee" localSheetId="14">④火気使用許可申請書※火気使用時のみ!eeeeeeeeee</definedName>
    <definedName name="eeeeeeeeee" localSheetId="12">#REF!</definedName>
    <definedName name="eeeeeeeeee" localSheetId="9">#REF!</definedName>
    <definedName name="eeeeeeeeee" localSheetId="15">#REF!</definedName>
    <definedName name="eeeeeeeeee" localSheetId="16">[6]!eeeeeeeeee</definedName>
    <definedName name="eeeeeeeeee" localSheetId="1">改定!eeeeeeeeee</definedName>
    <definedName name="eeeeeeeeee" localSheetId="11">現地工事作業者名簿!eeeeeeeeee</definedName>
    <definedName name="eeeeeeeeee" localSheetId="13">'現地工事作業者名簿 '!eeeeeeeeee</definedName>
    <definedName name="eeeeeeeeee" localSheetId="8">#REF!</definedName>
    <definedName name="eeeeeeeeee" localSheetId="0">#REF!</definedName>
    <definedName name="eeeeeeeeee">[0]!eeeeeeeeee</definedName>
    <definedName name="ef" localSheetId="10">[6]!ef</definedName>
    <definedName name="ef" localSheetId="14">④火気使用許可申請書※火気使用時のみ!ef</definedName>
    <definedName name="ef" localSheetId="12">#REF!</definedName>
    <definedName name="ef" localSheetId="9">#REF!</definedName>
    <definedName name="ef" localSheetId="15">#REF!</definedName>
    <definedName name="ef" localSheetId="16">[6]!ef</definedName>
    <definedName name="ef" localSheetId="1">改定!ef</definedName>
    <definedName name="ef" localSheetId="11">現地工事作業者名簿!ef</definedName>
    <definedName name="ef" localSheetId="13">'現地工事作業者名簿 '!ef</definedName>
    <definedName name="ef" localSheetId="8">#REF!</definedName>
    <definedName name="ef" localSheetId="0">#REF!</definedName>
    <definedName name="ef">[0]!ef</definedName>
    <definedName name="_xlnm.Extract" localSheetId="10">#REF!</definedName>
    <definedName name="_xlnm.Extract" localSheetId="16">#REF!</definedName>
    <definedName name="_xlnm.Extract" localSheetId="11">#REF!</definedName>
    <definedName name="_xlnm.Extract" localSheetId="13">#REF!</definedName>
    <definedName name="_xlnm.Extract" localSheetId="8">#REF!</definedName>
    <definedName name="_xlnm.Extract">#REF!</definedName>
    <definedName name="Extract_MI" localSheetId="10">#REF!</definedName>
    <definedName name="Extract_MI" localSheetId="16">#REF!</definedName>
    <definedName name="Extract_MI" localSheetId="8">#REF!</definedName>
    <definedName name="Extract_MI">#REF!</definedName>
    <definedName name="ｆ" localSheetId="10">#REF!</definedName>
    <definedName name="ｆ" localSheetId="16">#REF!</definedName>
    <definedName name="ｆ" localSheetId="8">#REF!</definedName>
    <definedName name="ｆ">#REF!</definedName>
    <definedName name="FEBRUARY" localSheetId="10">[6]!FEBRUARY</definedName>
    <definedName name="FEBRUARY" localSheetId="14">④火気使用許可申請書※火気使用時のみ!FEBRUARY</definedName>
    <definedName name="FEBRUARY" localSheetId="12">#REF!</definedName>
    <definedName name="FEBRUARY" localSheetId="9">#REF!</definedName>
    <definedName name="FEBRUARY" localSheetId="15">#REF!</definedName>
    <definedName name="FEBRUARY" localSheetId="16">[6]!FEBRUARY</definedName>
    <definedName name="FEBRUARY" localSheetId="1">改定!FEBRUARY</definedName>
    <definedName name="FEBRUARY" localSheetId="11">現地工事作業者名簿!FEBRUARY</definedName>
    <definedName name="FEBRUARY" localSheetId="13">'現地工事作業者名簿 '!FEBRUARY</definedName>
    <definedName name="FEBRUARY" localSheetId="8">#REF!</definedName>
    <definedName name="FEBRUARY" localSheetId="0">#REF!</definedName>
    <definedName name="FEBRUARY">[0]!FEBRUARY</definedName>
    <definedName name="ｆｆ" localSheetId="10">#REF!</definedName>
    <definedName name="ｆｆ" localSheetId="16">#REF!</definedName>
    <definedName name="ｆｆ" localSheetId="11">#REF!</definedName>
    <definedName name="ｆｆ" localSheetId="13">#REF!</definedName>
    <definedName name="ｆｆ" localSheetId="8">#REF!</definedName>
    <definedName name="ｆｆ">#REF!</definedName>
    <definedName name="fff" localSheetId="10">[6]!fff</definedName>
    <definedName name="fff" localSheetId="14">④火気使用許可申請書※火気使用時のみ!fff</definedName>
    <definedName name="fff" localSheetId="12">#REF!</definedName>
    <definedName name="fff" localSheetId="9">#REF!</definedName>
    <definedName name="fff" localSheetId="15">#REF!</definedName>
    <definedName name="fff" localSheetId="16">[6]!fff</definedName>
    <definedName name="fff" localSheetId="1">改定!fff</definedName>
    <definedName name="fff" localSheetId="11">現地工事作業者名簿!fff</definedName>
    <definedName name="fff" localSheetId="13">'現地工事作業者名簿 '!fff</definedName>
    <definedName name="fff" localSheetId="8">#REF!</definedName>
    <definedName name="fff" localSheetId="0">#REF!</definedName>
    <definedName name="fff">[0]!fff</definedName>
    <definedName name="ｆｆｆｆｆ" localSheetId="10">[6]!ｆｆｆｆｆ</definedName>
    <definedName name="ｆｆｆｆｆ" localSheetId="14">④火気使用許可申請書※火気使用時のみ!ｆｆｆｆｆ</definedName>
    <definedName name="ｆｆｆｆｆ" localSheetId="12">#REF!</definedName>
    <definedName name="ｆｆｆｆｆ" localSheetId="9">#REF!</definedName>
    <definedName name="ｆｆｆｆｆ" localSheetId="15">#REF!</definedName>
    <definedName name="ｆｆｆｆｆ" localSheetId="16">[6]!ｆｆｆｆｆ</definedName>
    <definedName name="ｆｆｆｆｆ" localSheetId="1">改定!ｆｆｆｆｆ</definedName>
    <definedName name="ｆｆｆｆｆ" localSheetId="11">現地工事作業者名簿!ｆｆｆｆｆ</definedName>
    <definedName name="ｆｆｆｆｆ" localSheetId="13">'現地工事作業者名簿 '!ｆｆｆｆｆ</definedName>
    <definedName name="ｆｆｆｆｆ" localSheetId="8">#REF!</definedName>
    <definedName name="ｆｆｆｆｆ" localSheetId="0">#REF!</definedName>
    <definedName name="ｆｆｆｆｆ">[0]!ｆｆｆｆｆ</definedName>
    <definedName name="FG" localSheetId="10">#REF!</definedName>
    <definedName name="FG" localSheetId="16">#REF!</definedName>
    <definedName name="FG" localSheetId="11">#REF!</definedName>
    <definedName name="FG" localSheetId="13">#REF!</definedName>
    <definedName name="FG" localSheetId="8">#REF!</definedName>
    <definedName name="FG">#REF!</definedName>
    <definedName name="FK" localSheetId="10">#REF!</definedName>
    <definedName name="FK" localSheetId="16">#REF!</definedName>
    <definedName name="FK" localSheetId="8">#REF!</definedName>
    <definedName name="FK">#REF!</definedName>
    <definedName name="ｆｓｄｆ" localSheetId="10">#REF!</definedName>
    <definedName name="ｆｓｄｆ" localSheetId="16">#REF!</definedName>
    <definedName name="ｆｓｄｆ" localSheetId="8">#REF!</definedName>
    <definedName name="ｆｓｄｆ">#REF!</definedName>
    <definedName name="FSTBYRT" localSheetId="13">#REF!</definedName>
    <definedName name="FSTBYRT">#REF!</definedName>
    <definedName name="g" localSheetId="10">[6]!g</definedName>
    <definedName name="g" localSheetId="14">④火気使用許可申請書※火気使用時のみ!g</definedName>
    <definedName name="g" localSheetId="12">#REF!</definedName>
    <definedName name="g" localSheetId="9">#REF!</definedName>
    <definedName name="g" localSheetId="15">#REF!</definedName>
    <definedName name="g" localSheetId="16">[6]!g</definedName>
    <definedName name="g" localSheetId="1">改定!g</definedName>
    <definedName name="g" localSheetId="11">現地工事作業者名簿!g</definedName>
    <definedName name="g" localSheetId="13">'現地工事作業者名簿 '!g</definedName>
    <definedName name="g" localSheetId="8">#REF!</definedName>
    <definedName name="g" localSheetId="0">#REF!</definedName>
    <definedName name="g">[0]!g</definedName>
    <definedName name="G11A" localSheetId="10">[12]デバイス!#REF!</definedName>
    <definedName name="G11A" localSheetId="14">[12]デバイス!#REF!</definedName>
    <definedName name="G11A" localSheetId="12">#REF!</definedName>
    <definedName name="G11A" localSheetId="9">#REF!</definedName>
    <definedName name="G11A" localSheetId="15">#REF!</definedName>
    <definedName name="G11A" localSheetId="16">[12]デバイス!#REF!</definedName>
    <definedName name="G11A" localSheetId="11">#REF!</definedName>
    <definedName name="G11A" localSheetId="13">#REF!</definedName>
    <definedName name="G11A" localSheetId="8">#REF!</definedName>
    <definedName name="G11A" localSheetId="0">#REF!</definedName>
    <definedName name="G11A">[12]デバイス!#REF!</definedName>
    <definedName name="G11B" localSheetId="10">[12]デバイス!#REF!</definedName>
    <definedName name="G11B" localSheetId="12">#REF!</definedName>
    <definedName name="G11B" localSheetId="9">#REF!</definedName>
    <definedName name="G11B" localSheetId="15">#REF!</definedName>
    <definedName name="G11B" localSheetId="16">[12]デバイス!#REF!</definedName>
    <definedName name="G11B" localSheetId="11">#REF!</definedName>
    <definedName name="G11B" localSheetId="8">#REF!</definedName>
    <definedName name="G11B" localSheetId="0">#REF!</definedName>
    <definedName name="G11B">[12]デバイス!#REF!</definedName>
    <definedName name="G11C" localSheetId="10">[12]デバイス!#REF!</definedName>
    <definedName name="G11C" localSheetId="12">#REF!</definedName>
    <definedName name="G11C" localSheetId="9">#REF!</definedName>
    <definedName name="G11C" localSheetId="15">#REF!</definedName>
    <definedName name="G11C" localSheetId="16">[12]デバイス!#REF!</definedName>
    <definedName name="G11C" localSheetId="11">#REF!</definedName>
    <definedName name="G11C" localSheetId="8">#REF!</definedName>
    <definedName name="G11C" localSheetId="0">#REF!</definedName>
    <definedName name="G11C">[12]デバイス!#REF!</definedName>
    <definedName name="G11D" localSheetId="10">[12]デバイス!#REF!</definedName>
    <definedName name="G11D" localSheetId="12">#REF!</definedName>
    <definedName name="G11D" localSheetId="9">#REF!</definedName>
    <definedName name="G11D" localSheetId="15">#REF!</definedName>
    <definedName name="G11D" localSheetId="11">#REF!</definedName>
    <definedName name="G11D" localSheetId="13">#REF!</definedName>
    <definedName name="G11D" localSheetId="8">#REF!</definedName>
    <definedName name="G11D" localSheetId="0">#REF!</definedName>
    <definedName name="G11D">[12]デバイス!#REF!</definedName>
    <definedName name="G11G" localSheetId="10">[12]デバイス!#REF!</definedName>
    <definedName name="G11G" localSheetId="12">#REF!</definedName>
    <definedName name="G11G" localSheetId="9">#REF!</definedName>
    <definedName name="G11G" localSheetId="15">#REF!</definedName>
    <definedName name="G11G" localSheetId="11">#REF!</definedName>
    <definedName name="G11G" localSheetId="13">#REF!</definedName>
    <definedName name="G11G" localSheetId="8">#REF!</definedName>
    <definedName name="G11G" localSheetId="0">#REF!</definedName>
    <definedName name="G11G">[12]デバイス!#REF!</definedName>
    <definedName name="G5A" localSheetId="10">[12]デバイス!#REF!</definedName>
    <definedName name="G5A" localSheetId="12">#REF!</definedName>
    <definedName name="G5A" localSheetId="9">#REF!</definedName>
    <definedName name="G5A" localSheetId="15">#REF!</definedName>
    <definedName name="G5A" localSheetId="11">#REF!</definedName>
    <definedName name="G5A" localSheetId="13">#REF!</definedName>
    <definedName name="G5A" localSheetId="8">#REF!</definedName>
    <definedName name="G5A" localSheetId="0">#REF!</definedName>
    <definedName name="G5A">[12]デバイス!#REF!</definedName>
    <definedName name="G5B" localSheetId="10">[12]デバイス!#REF!</definedName>
    <definedName name="G5B" localSheetId="12">#REF!</definedName>
    <definedName name="G5B" localSheetId="9">#REF!</definedName>
    <definedName name="G5B" localSheetId="15">#REF!</definedName>
    <definedName name="G5B" localSheetId="11">#REF!</definedName>
    <definedName name="G5B" localSheetId="13">#REF!</definedName>
    <definedName name="G5B" localSheetId="8">#REF!</definedName>
    <definedName name="G5B" localSheetId="0">#REF!</definedName>
    <definedName name="G5B">[12]デバイス!#REF!</definedName>
    <definedName name="G5C" localSheetId="10">[12]デバイス!#REF!</definedName>
    <definedName name="G5C" localSheetId="12">#REF!</definedName>
    <definedName name="G5C" localSheetId="9">#REF!</definedName>
    <definedName name="G5C" localSheetId="15">#REF!</definedName>
    <definedName name="G5C" localSheetId="11">#REF!</definedName>
    <definedName name="G5C" localSheetId="13">#REF!</definedName>
    <definedName name="G5C" localSheetId="8">#REF!</definedName>
    <definedName name="G5C" localSheetId="0">#REF!</definedName>
    <definedName name="G5C">[12]デバイス!#REF!</definedName>
    <definedName name="G5D" localSheetId="10">[12]デバイス!#REF!</definedName>
    <definedName name="G5D" localSheetId="12">#REF!</definedName>
    <definedName name="G5D" localSheetId="9">#REF!</definedName>
    <definedName name="G5D" localSheetId="15">#REF!</definedName>
    <definedName name="G5D" localSheetId="11">#REF!</definedName>
    <definedName name="G5D" localSheetId="13">#REF!</definedName>
    <definedName name="G5D" localSheetId="8">#REF!</definedName>
    <definedName name="G5D" localSheetId="0">#REF!</definedName>
    <definedName name="G5D">[12]デバイス!#REF!</definedName>
    <definedName name="G5G" localSheetId="10">[12]デバイス!#REF!</definedName>
    <definedName name="G5G" localSheetId="12">#REF!</definedName>
    <definedName name="G5G" localSheetId="9">#REF!</definedName>
    <definedName name="G5G" localSheetId="15">#REF!</definedName>
    <definedName name="G5G" localSheetId="11">#REF!</definedName>
    <definedName name="G5G" localSheetId="13">#REF!</definedName>
    <definedName name="G5G" localSheetId="8">#REF!</definedName>
    <definedName name="G5G" localSheetId="0">#REF!</definedName>
    <definedName name="G5G">[12]デバイス!#REF!</definedName>
    <definedName name="GEN" localSheetId="10">#REF!</definedName>
    <definedName name="GEN" localSheetId="16">#REF!</definedName>
    <definedName name="GEN" localSheetId="11">#REF!</definedName>
    <definedName name="GEN" localSheetId="13">#REF!</definedName>
    <definedName name="GEN" localSheetId="8">#REF!</definedName>
    <definedName name="GEN">#REF!</definedName>
    <definedName name="ｇｆｇ" localSheetId="10">#REF!</definedName>
    <definedName name="ｇｆｇ" localSheetId="16">#REF!</definedName>
    <definedName name="ｇｆｇ" localSheetId="8">#REF!</definedName>
    <definedName name="ｇｆｇ">#REF!</definedName>
    <definedName name="GG" localSheetId="10">[6]!GG</definedName>
    <definedName name="GG" localSheetId="14">④火気使用許可申請書※火気使用時のみ!GG</definedName>
    <definedName name="GG" localSheetId="12">#REF!</definedName>
    <definedName name="GG" localSheetId="9">#REF!</definedName>
    <definedName name="GG" localSheetId="15">#REF!</definedName>
    <definedName name="GG" localSheetId="16">[6]!GG</definedName>
    <definedName name="GG" localSheetId="1">改定!GG</definedName>
    <definedName name="GG" localSheetId="11">現地工事作業者名簿!GG</definedName>
    <definedName name="GG" localSheetId="13">'現地工事作業者名簿 '!GG</definedName>
    <definedName name="GG" localSheetId="8">#REF!</definedName>
    <definedName name="GG" localSheetId="0">#REF!</definedName>
    <definedName name="GG">[0]!GG</definedName>
    <definedName name="ggg" localSheetId="10">#REF!</definedName>
    <definedName name="ggg" localSheetId="16">#REF!</definedName>
    <definedName name="ggg" localSheetId="11">#REF!</definedName>
    <definedName name="ggg" localSheetId="13">#REF!</definedName>
    <definedName name="ggg" localSheetId="8">#REF!</definedName>
    <definedName name="ggg">#REF!</definedName>
    <definedName name="gggg" localSheetId="10">[6]!gggg</definedName>
    <definedName name="gggg" localSheetId="14">④火気使用許可申請書※火気使用時のみ!gggg</definedName>
    <definedName name="gggg" localSheetId="12">#REF!</definedName>
    <definedName name="gggg" localSheetId="9">#REF!</definedName>
    <definedName name="gggg" localSheetId="15">#REF!</definedName>
    <definedName name="gggg" localSheetId="16">[6]!gggg</definedName>
    <definedName name="gggg" localSheetId="1">改定!gggg</definedName>
    <definedName name="gggg" localSheetId="11">現地工事作業者名簿!gggg</definedName>
    <definedName name="gggg" localSheetId="13">'現地工事作業者名簿 '!gggg</definedName>
    <definedName name="gggg" localSheetId="8">#REF!</definedName>
    <definedName name="gggg" localSheetId="0">#REF!</definedName>
    <definedName name="gggg">[0]!gggg</definedName>
    <definedName name="ｇｇｇｇｇ" localSheetId="10">[6]!ｇｇｇｇｇ</definedName>
    <definedName name="ｇｇｇｇｇ" localSheetId="14">④火気使用許可申請書※火気使用時のみ!ｇｇｇｇｇ</definedName>
    <definedName name="ｇｇｇｇｇ" localSheetId="12">#REF!</definedName>
    <definedName name="ｇｇｇｇｇ" localSheetId="9">#REF!</definedName>
    <definedName name="ｇｇｇｇｇ" localSheetId="15">#REF!</definedName>
    <definedName name="ｇｇｇｇｇ" localSheetId="16">[6]!ｇｇｇｇｇ</definedName>
    <definedName name="ｇｇｇｇｇ" localSheetId="1">改定!ｇｇｇｇｇ</definedName>
    <definedName name="ｇｇｇｇｇ" localSheetId="11">現地工事作業者名簿!ｇｇｇｇｇ</definedName>
    <definedName name="ｇｇｇｇｇ" localSheetId="13">'現地工事作業者名簿 '!ｇｇｇｇｇ</definedName>
    <definedName name="ｇｇｇｇｇ" localSheetId="8">#REF!</definedName>
    <definedName name="ｇｇｇｇｇ" localSheetId="0">#REF!</definedName>
    <definedName name="ｇｇｇｇｇ">[0]!ｇｇｇｇｇ</definedName>
    <definedName name="Ｈ" localSheetId="10">#REF!</definedName>
    <definedName name="Ｈ" localSheetId="16">#REF!</definedName>
    <definedName name="Ｈ" localSheetId="11">#REF!</definedName>
    <definedName name="Ｈ" localSheetId="13">#REF!</definedName>
    <definedName name="Ｈ" localSheetId="8">#REF!</definedName>
    <definedName name="Ｈ">#REF!</definedName>
    <definedName name="haha" localSheetId="10">[6]!haha</definedName>
    <definedName name="haha" localSheetId="14">④火気使用許可申請書※火気使用時のみ!haha</definedName>
    <definedName name="haha" localSheetId="12">#REF!</definedName>
    <definedName name="haha" localSheetId="9">#REF!</definedName>
    <definedName name="haha" localSheetId="15">#REF!</definedName>
    <definedName name="haha" localSheetId="16">[6]!haha</definedName>
    <definedName name="haha" localSheetId="1">改定!haha</definedName>
    <definedName name="haha" localSheetId="11">現地工事作業者名簿!haha</definedName>
    <definedName name="haha" localSheetId="13">'現地工事作業者名簿 '!haha</definedName>
    <definedName name="haha" localSheetId="8">#REF!</definedName>
    <definedName name="haha" localSheetId="0">#REF!</definedName>
    <definedName name="haha">[0]!haha</definedName>
    <definedName name="Hanbai" localSheetId="10">[21]!Hanbai</definedName>
    <definedName name="Hanbai" localSheetId="12">#REF!</definedName>
    <definedName name="Hanbai" localSheetId="9">#REF!</definedName>
    <definedName name="Hanbai" localSheetId="15">#REF!</definedName>
    <definedName name="Hanbai" localSheetId="11">#REF!</definedName>
    <definedName name="Hanbai" localSheetId="13">#REF!</definedName>
    <definedName name="Hanbai" localSheetId="8">#REF!</definedName>
    <definedName name="Hanbai" localSheetId="0">#REF!</definedName>
    <definedName name="Hanbai">[21]!Hanbai</definedName>
    <definedName name="hanbai2" localSheetId="10">[22]!Hanbai</definedName>
    <definedName name="hanbai2" localSheetId="12">#REF!</definedName>
    <definedName name="hanbai2" localSheetId="9">#REF!</definedName>
    <definedName name="hanbai2" localSheetId="15">#REF!</definedName>
    <definedName name="hanbai2" localSheetId="11">#REF!</definedName>
    <definedName name="hanbai2" localSheetId="13">#REF!</definedName>
    <definedName name="hanbai2" localSheetId="8">#REF!</definedName>
    <definedName name="hanbai2" localSheetId="0">#REF!</definedName>
    <definedName name="hanbai2">[22]!Hanbai</definedName>
    <definedName name="henkou" localSheetId="10" hidden="1">#REF!</definedName>
    <definedName name="henkou" localSheetId="16" hidden="1">#REF!</definedName>
    <definedName name="henkou" localSheetId="11" hidden="1">#REF!</definedName>
    <definedName name="henkou" localSheetId="13" hidden="1">#REF!</definedName>
    <definedName name="henkou" localSheetId="8" hidden="1">#REF!</definedName>
    <definedName name="henkou" hidden="1">#REF!</definedName>
    <definedName name="HH" localSheetId="10">[6]!HH</definedName>
    <definedName name="HH" localSheetId="14">④火気使用許可申請書※火気使用時のみ!HH</definedName>
    <definedName name="HH" localSheetId="12">#REF!</definedName>
    <definedName name="HH" localSheetId="9">#REF!</definedName>
    <definedName name="HH" localSheetId="15">#REF!</definedName>
    <definedName name="HH" localSheetId="16">[6]!HH</definedName>
    <definedName name="HH" localSheetId="1">改定!HH</definedName>
    <definedName name="HH" localSheetId="11">現地工事作業者名簿!HH</definedName>
    <definedName name="HH" localSheetId="13">'現地工事作業者名簿 '!HH</definedName>
    <definedName name="HH" localSheetId="8">#REF!</definedName>
    <definedName name="HH" localSheetId="0">#REF!</definedName>
    <definedName name="HH">[0]!HH</definedName>
    <definedName name="hhh" localSheetId="10">#REF!</definedName>
    <definedName name="hhh" localSheetId="16">#REF!</definedName>
    <definedName name="hhh" localSheetId="11">#REF!</definedName>
    <definedName name="hhh" localSheetId="13">#REF!</definedName>
    <definedName name="hhh" localSheetId="8">#REF!</definedName>
    <definedName name="hhh">#REF!</definedName>
    <definedName name="hhhh" localSheetId="10">#REF!</definedName>
    <definedName name="hhhh" localSheetId="16">#REF!</definedName>
    <definedName name="hhhh" localSheetId="8">#REF!</definedName>
    <definedName name="hhhh">#REF!</definedName>
    <definedName name="ｈｈｈｈｈ" localSheetId="10">[6]!ｈｈｈｈｈ</definedName>
    <definedName name="ｈｈｈｈｈ" localSheetId="14">④火気使用許可申請書※火気使用時のみ!ｈｈｈｈｈ</definedName>
    <definedName name="ｈｈｈｈｈ" localSheetId="12">#REF!</definedName>
    <definedName name="ｈｈｈｈｈ" localSheetId="9">#REF!</definedName>
    <definedName name="ｈｈｈｈｈ" localSheetId="15">#REF!</definedName>
    <definedName name="ｈｈｈｈｈ" localSheetId="16">[6]!ｈｈｈｈｈ</definedName>
    <definedName name="ｈｈｈｈｈ" localSheetId="1">改定!ｈｈｈｈｈ</definedName>
    <definedName name="ｈｈｈｈｈ" localSheetId="11">現地工事作業者名簿!ｈｈｈｈｈ</definedName>
    <definedName name="ｈｈｈｈｈ" localSheetId="13">'現地工事作業者名簿 '!ｈｈｈｈｈ</definedName>
    <definedName name="ｈｈｈｈｈ" localSheetId="8">#REF!</definedName>
    <definedName name="ｈｈｈｈｈ" localSheetId="0">#REF!</definedName>
    <definedName name="ｈｈｈｈｈ">[0]!ｈｈｈｈｈ</definedName>
    <definedName name="hi" localSheetId="10">[6]!hi</definedName>
    <definedName name="hi" localSheetId="14">④火気使用許可申請書※火気使用時のみ!hi</definedName>
    <definedName name="hi" localSheetId="12">#REF!</definedName>
    <definedName name="hi" localSheetId="9">#REF!</definedName>
    <definedName name="hi" localSheetId="15">#REF!</definedName>
    <definedName name="hi" localSheetId="16">[6]!hi</definedName>
    <definedName name="hi" localSheetId="1">改定!hi</definedName>
    <definedName name="hi" localSheetId="11">現地工事作業者名簿!hi</definedName>
    <definedName name="hi" localSheetId="13">'現地工事作業者名簿 '!hi</definedName>
    <definedName name="hi" localSheetId="8">#REF!</definedName>
    <definedName name="hi" localSheetId="0">#REF!</definedName>
    <definedName name="hi">[0]!hi</definedName>
    <definedName name="hihi" localSheetId="10">[6]!hihi</definedName>
    <definedName name="hihi" localSheetId="14">④火気使用許可申請書※火気使用時のみ!hihi</definedName>
    <definedName name="hihi" localSheetId="12">#REF!</definedName>
    <definedName name="hihi" localSheetId="9">#REF!</definedName>
    <definedName name="hihi" localSheetId="15">#REF!</definedName>
    <definedName name="hihi" localSheetId="16">[6]!hihi</definedName>
    <definedName name="hihi" localSheetId="1">改定!hihi</definedName>
    <definedName name="hihi" localSheetId="11">現地工事作業者名簿!hihi</definedName>
    <definedName name="hihi" localSheetId="13">'現地工事作業者名簿 '!hihi</definedName>
    <definedName name="hihi" localSheetId="8">#REF!</definedName>
    <definedName name="hihi" localSheetId="0">#REF!</definedName>
    <definedName name="hihi">[0]!hihi</definedName>
    <definedName name="hisa" localSheetId="10">#REF!</definedName>
    <definedName name="hisa" localSheetId="16">#REF!</definedName>
    <definedName name="hisa" localSheetId="11">#REF!</definedName>
    <definedName name="hisa" localSheetId="13">#REF!</definedName>
    <definedName name="hisa" localSheetId="8">#REF!</definedName>
    <definedName name="hisa">#REF!</definedName>
    <definedName name="HOSOKU" localSheetId="10">[6]!HOSOKU</definedName>
    <definedName name="HOSOKU" localSheetId="14">④火気使用許可申請書※火気使用時のみ!HOSOKU</definedName>
    <definedName name="HOSOKU" localSheetId="12">#REF!</definedName>
    <definedName name="HOSOKU" localSheetId="9">#REF!</definedName>
    <definedName name="HOSOKU" localSheetId="15">#REF!</definedName>
    <definedName name="HOSOKU" localSheetId="16">[6]!HOSOKU</definedName>
    <definedName name="HOSOKU" localSheetId="1">改定!HOSOKU</definedName>
    <definedName name="HOSOKU" localSheetId="11">現地工事作業者名簿!HOSOKU</definedName>
    <definedName name="HOSOKU" localSheetId="13">'現地工事作業者名簿 '!HOSOKU</definedName>
    <definedName name="HOSOKU" localSheetId="8">#REF!</definedName>
    <definedName name="HOSOKU" localSheetId="0">#REF!</definedName>
    <definedName name="HOSOKU">[0]!HOSOKU</definedName>
    <definedName name="HOSOKU2" localSheetId="10">[6]!HOSOKU2</definedName>
    <definedName name="HOSOKU2" localSheetId="14">④火気使用許可申請書※火気使用時のみ!HOSOKU2</definedName>
    <definedName name="HOSOKU2" localSheetId="12">#REF!</definedName>
    <definedName name="HOSOKU2" localSheetId="9">#REF!</definedName>
    <definedName name="HOSOKU2" localSheetId="15">#REF!</definedName>
    <definedName name="HOSOKU2" localSheetId="16">[6]!HOSOKU2</definedName>
    <definedName name="HOSOKU2" localSheetId="1">改定!HOSOKU2</definedName>
    <definedName name="HOSOKU2" localSheetId="11">現地工事作業者名簿!HOSOKU2</definedName>
    <definedName name="HOSOKU2" localSheetId="13">'現地工事作業者名簿 '!HOSOKU2</definedName>
    <definedName name="HOSOKU2" localSheetId="8">#REF!</definedName>
    <definedName name="HOSOKU2" localSheetId="0">#REF!</definedName>
    <definedName name="HOSOKU2">[0]!HOSOKU2</definedName>
    <definedName name="huhu" localSheetId="10">[6]!huhu</definedName>
    <definedName name="huhu" localSheetId="14">④火気使用許可申請書※火気使用時のみ!huhu</definedName>
    <definedName name="huhu" localSheetId="12">#REF!</definedName>
    <definedName name="huhu" localSheetId="9">#REF!</definedName>
    <definedName name="huhu" localSheetId="15">#REF!</definedName>
    <definedName name="huhu" localSheetId="16">[6]!huhu</definedName>
    <definedName name="huhu" localSheetId="1">改定!huhu</definedName>
    <definedName name="huhu" localSheetId="11">現地工事作業者名簿!huhu</definedName>
    <definedName name="huhu" localSheetId="13">'現地工事作業者名簿 '!huhu</definedName>
    <definedName name="huhu" localSheetId="8">#REF!</definedName>
    <definedName name="huhu" localSheetId="0">#REF!</definedName>
    <definedName name="huhu">[0]!huhu</definedName>
    <definedName name="I" localSheetId="10">#REF!</definedName>
    <definedName name="I" localSheetId="16">#REF!</definedName>
    <definedName name="I" localSheetId="11">#REF!</definedName>
    <definedName name="I" localSheetId="13">#REF!</definedName>
    <definedName name="I" localSheetId="8">#REF!</definedName>
    <definedName name="I">#REF!</definedName>
    <definedName name="I__C輸入設備" localSheetId="10">#REF!</definedName>
    <definedName name="I__C輸入設備" localSheetId="16">#REF!</definedName>
    <definedName name="I__C輸入設備" localSheetId="8">#REF!</definedName>
    <definedName name="I__C輸入設備">#REF!</definedName>
    <definedName name="I_C" localSheetId="10">#REF!</definedName>
    <definedName name="I_C" localSheetId="16">#REF!</definedName>
    <definedName name="I_C" localSheetId="8">#REF!</definedName>
    <definedName name="I_C">#REF!</definedName>
    <definedName name="II" localSheetId="10">[6]!II</definedName>
    <definedName name="II" localSheetId="14">④火気使用許可申請書※火気使用時のみ!II</definedName>
    <definedName name="II" localSheetId="12">#REF!</definedName>
    <definedName name="II" localSheetId="9">#REF!</definedName>
    <definedName name="II" localSheetId="15">#REF!</definedName>
    <definedName name="II" localSheetId="16">[6]!II</definedName>
    <definedName name="II" localSheetId="1">改定!II</definedName>
    <definedName name="II" localSheetId="11">現地工事作業者名簿!II</definedName>
    <definedName name="II" localSheetId="13">'現地工事作業者名簿 '!II</definedName>
    <definedName name="II" localSheetId="8">#REF!</definedName>
    <definedName name="II" localSheetId="0">#REF!</definedName>
    <definedName name="II">[0]!II</definedName>
    <definedName name="iii" localSheetId="10">[6]!iii</definedName>
    <definedName name="iii" localSheetId="14">④火気使用許可申請書※火気使用時のみ!iii</definedName>
    <definedName name="iii" localSheetId="12">#REF!</definedName>
    <definedName name="iii" localSheetId="9">#REF!</definedName>
    <definedName name="iii" localSheetId="15">#REF!</definedName>
    <definedName name="iii" localSheetId="16">[6]!iii</definedName>
    <definedName name="iii" localSheetId="1">改定!iii</definedName>
    <definedName name="iii" localSheetId="11">現地工事作業者名簿!iii</definedName>
    <definedName name="iii" localSheetId="13">'現地工事作業者名簿 '!iii</definedName>
    <definedName name="iii" localSheetId="8">#REF!</definedName>
    <definedName name="iii" localSheetId="0">#REF!</definedName>
    <definedName name="iii">[0]!iii</definedName>
    <definedName name="iiii" localSheetId="10">#REF!</definedName>
    <definedName name="iiii" localSheetId="16">#REF!</definedName>
    <definedName name="iiii" localSheetId="11">#REF!</definedName>
    <definedName name="iiii" localSheetId="13">#REF!</definedName>
    <definedName name="iiii" localSheetId="8">#REF!</definedName>
    <definedName name="iiii">#REF!</definedName>
    <definedName name="iiiii" localSheetId="10">[6]!iiiii</definedName>
    <definedName name="iiiii" localSheetId="14">④火気使用許可申請書※火気使用時のみ!iiiii</definedName>
    <definedName name="iiiii" localSheetId="12">#REF!</definedName>
    <definedName name="iiiii" localSheetId="9">#REF!</definedName>
    <definedName name="iiiii" localSheetId="15">#REF!</definedName>
    <definedName name="iiiii" localSheetId="16">[6]!iiiii</definedName>
    <definedName name="iiiii" localSheetId="1">改定!iiiii</definedName>
    <definedName name="iiiii" localSheetId="11">現地工事作業者名簿!iiiii</definedName>
    <definedName name="iiiii" localSheetId="13">'現地工事作業者名簿 '!iiiii</definedName>
    <definedName name="iiiii" localSheetId="8">#REF!</definedName>
    <definedName name="iiiii" localSheetId="0">#REF!</definedName>
    <definedName name="iiiii">[0]!iiiii</definedName>
    <definedName name="iiiiii" localSheetId="10">#REF!</definedName>
    <definedName name="iiiiii" localSheetId="16">#REF!</definedName>
    <definedName name="iiiiii" localSheetId="11">#REF!</definedName>
    <definedName name="iiiiii" localSheetId="13">#REF!</definedName>
    <definedName name="iiiiii" localSheetId="8">#REF!</definedName>
    <definedName name="iiiiii">#REF!</definedName>
    <definedName name="iiiiiiii" localSheetId="10">[6]!iiiiiiii</definedName>
    <definedName name="iiiiiiii" localSheetId="14">④火気使用許可申請書※火気使用時のみ!iiiiiiii</definedName>
    <definedName name="iiiiiiii" localSheetId="12">#REF!</definedName>
    <definedName name="iiiiiiii" localSheetId="9">#REF!</definedName>
    <definedName name="iiiiiiii" localSheetId="15">#REF!</definedName>
    <definedName name="iiiiiiii" localSheetId="16">[6]!iiiiiiii</definedName>
    <definedName name="iiiiiiii" localSheetId="1">改定!iiiiiiii</definedName>
    <definedName name="iiiiiiii" localSheetId="11">現地工事作業者名簿!iiiiiiii</definedName>
    <definedName name="iiiiiiii" localSheetId="13">'現地工事作業者名簿 '!iiiiiiii</definedName>
    <definedName name="iiiiiiii" localSheetId="8">#REF!</definedName>
    <definedName name="iiiiiiii" localSheetId="0">#REF!</definedName>
    <definedName name="iiiiiiii">[0]!iiiiiiii</definedName>
    <definedName name="iiiiiiiii" localSheetId="10">#REF!</definedName>
    <definedName name="iiiiiiiii" localSheetId="16">#REF!</definedName>
    <definedName name="iiiiiiiii" localSheetId="11">#REF!</definedName>
    <definedName name="iiiiiiiii" localSheetId="13">#REF!</definedName>
    <definedName name="iiiiiiiii" localSheetId="8">#REF!</definedName>
    <definedName name="iiiiiiiii">#REF!</definedName>
    <definedName name="iiiiiiiiiiiii" localSheetId="10">#REF!</definedName>
    <definedName name="iiiiiiiiiiiii" localSheetId="16">#REF!</definedName>
    <definedName name="iiiiiiiiiiiii" localSheetId="8">#REF!</definedName>
    <definedName name="iiiiiiiiiiiii">#REF!</definedName>
    <definedName name="iiiiiiiiiiiiiiiii" localSheetId="10">#REF!</definedName>
    <definedName name="iiiiiiiiiiiiiiiii" localSheetId="16">#REF!</definedName>
    <definedName name="iiiiiiiiiiiiiiiii" localSheetId="8">#REF!</definedName>
    <definedName name="iiiiiiiiiiiiiiiii">#REF!</definedName>
    <definedName name="Ｊ" localSheetId="13">#REF!</definedName>
    <definedName name="Ｊ">#REF!</definedName>
    <definedName name="J11A" localSheetId="10">[7]合計!#REF!</definedName>
    <definedName name="J11A" localSheetId="12">#REF!</definedName>
    <definedName name="J11A" localSheetId="9">#REF!</definedName>
    <definedName name="J11A" localSheetId="15">#REF!</definedName>
    <definedName name="J11A" localSheetId="11">#REF!</definedName>
    <definedName name="J11A" localSheetId="13">#REF!</definedName>
    <definedName name="J11A" localSheetId="8">#REF!</definedName>
    <definedName name="J11A" localSheetId="0">#REF!</definedName>
    <definedName name="J11A">[7]合計!#REF!</definedName>
    <definedName name="j11c" localSheetId="10">[7]B0822!#REF!</definedName>
    <definedName name="j11c" localSheetId="12">#REF!</definedName>
    <definedName name="j11c" localSheetId="9">#REF!</definedName>
    <definedName name="j11c" localSheetId="15">#REF!</definedName>
    <definedName name="j11c" localSheetId="11">#REF!</definedName>
    <definedName name="j11c" localSheetId="13">#REF!</definedName>
    <definedName name="j11c" localSheetId="8">#REF!</definedName>
    <definedName name="j11c" localSheetId="0">#REF!</definedName>
    <definedName name="j11c">[7]B0822!#REF!</definedName>
    <definedName name="J11F" localSheetId="10">[7]B0832!#REF!</definedName>
    <definedName name="J11F" localSheetId="12">#REF!</definedName>
    <definedName name="J11F" localSheetId="9">#REF!</definedName>
    <definedName name="J11F" localSheetId="15">#REF!</definedName>
    <definedName name="J11F" localSheetId="11">#REF!</definedName>
    <definedName name="J11F" localSheetId="13">#REF!</definedName>
    <definedName name="J11F" localSheetId="8">#REF!</definedName>
    <definedName name="J11F" localSheetId="0">#REF!</definedName>
    <definedName name="J11F">[7]B0832!#REF!</definedName>
    <definedName name="J11G" localSheetId="10">[7]B0833!#REF!</definedName>
    <definedName name="J11G" localSheetId="12">#REF!</definedName>
    <definedName name="J11G" localSheetId="9">#REF!</definedName>
    <definedName name="J11G" localSheetId="15">#REF!</definedName>
    <definedName name="J11G" localSheetId="11">#REF!</definedName>
    <definedName name="J11G" localSheetId="13">#REF!</definedName>
    <definedName name="J11G" localSheetId="8">#REF!</definedName>
    <definedName name="J11G" localSheetId="0">#REF!</definedName>
    <definedName name="J11G">[7]B0833!#REF!</definedName>
    <definedName name="J11J" localSheetId="10">[7]B0852!#REF!</definedName>
    <definedName name="J11J" localSheetId="12">#REF!</definedName>
    <definedName name="J11J" localSheetId="9">#REF!</definedName>
    <definedName name="J11J" localSheetId="15">#REF!</definedName>
    <definedName name="J11J" localSheetId="11">#REF!</definedName>
    <definedName name="J11J" localSheetId="13">#REF!</definedName>
    <definedName name="J11J" localSheetId="8">#REF!</definedName>
    <definedName name="J11J" localSheetId="0">#REF!</definedName>
    <definedName name="J11J">[7]B0852!#REF!</definedName>
    <definedName name="J11K" localSheetId="10">[7]B0855!#REF!</definedName>
    <definedName name="J11K" localSheetId="12">#REF!</definedName>
    <definedName name="J11K" localSheetId="9">#REF!</definedName>
    <definedName name="J11K" localSheetId="15">#REF!</definedName>
    <definedName name="J11K" localSheetId="11">#REF!</definedName>
    <definedName name="J11K" localSheetId="13">#REF!</definedName>
    <definedName name="J11K" localSheetId="8">#REF!</definedName>
    <definedName name="J11K" localSheetId="0">#REF!</definedName>
    <definedName name="J11K">[7]B0855!#REF!</definedName>
    <definedName name="J11L" localSheetId="10">[7]B0860!#REF!</definedName>
    <definedName name="J11L" localSheetId="12">#REF!</definedName>
    <definedName name="J11L" localSheetId="9">#REF!</definedName>
    <definedName name="J11L" localSheetId="15">#REF!</definedName>
    <definedName name="J11L" localSheetId="11">#REF!</definedName>
    <definedName name="J11L" localSheetId="13">#REF!</definedName>
    <definedName name="J11L" localSheetId="8">#REF!</definedName>
    <definedName name="J11L" localSheetId="0">#REF!</definedName>
    <definedName name="J11L">[7]B0860!#REF!</definedName>
    <definedName name="J11M" localSheetId="10">#REF!</definedName>
    <definedName name="J11M" localSheetId="16">#REF!</definedName>
    <definedName name="J11M" localSheetId="11">#REF!</definedName>
    <definedName name="J11M" localSheetId="13">#REF!</definedName>
    <definedName name="J11M" localSheetId="8">#REF!</definedName>
    <definedName name="J11M">#REF!</definedName>
    <definedName name="J4A" localSheetId="10">#REF!</definedName>
    <definedName name="J4A" localSheetId="16">#REF!</definedName>
    <definedName name="J4A" localSheetId="8">#REF!</definedName>
    <definedName name="J4A">#REF!</definedName>
    <definedName name="J4C" localSheetId="10">[7]B0822!#REF!</definedName>
    <definedName name="J4C" localSheetId="12">#REF!</definedName>
    <definedName name="J4C" localSheetId="9">#REF!</definedName>
    <definedName name="J4C" localSheetId="15">#REF!</definedName>
    <definedName name="J4C" localSheetId="16">[7]B0822!#REF!</definedName>
    <definedName name="J4C" localSheetId="11">#REF!</definedName>
    <definedName name="J4C" localSheetId="8">#REF!</definedName>
    <definedName name="J4C" localSheetId="0">#REF!</definedName>
    <definedName name="J4C">[7]B0822!#REF!</definedName>
    <definedName name="J4F" localSheetId="10">[7]B0832!#REF!</definedName>
    <definedName name="J4F" localSheetId="12">#REF!</definedName>
    <definedName name="J4F" localSheetId="9">#REF!</definedName>
    <definedName name="J4F" localSheetId="15">#REF!</definedName>
    <definedName name="J4F" localSheetId="16">[7]B0832!#REF!</definedName>
    <definedName name="J4F" localSheetId="11">#REF!</definedName>
    <definedName name="J4F" localSheetId="8">#REF!</definedName>
    <definedName name="J4F" localSheetId="0">#REF!</definedName>
    <definedName name="J4F">[7]B0832!#REF!</definedName>
    <definedName name="J4G" localSheetId="10">[7]B0833!#REF!</definedName>
    <definedName name="J4G" localSheetId="12">#REF!</definedName>
    <definedName name="J4G" localSheetId="9">#REF!</definedName>
    <definedName name="J4G" localSheetId="15">#REF!</definedName>
    <definedName name="J4G" localSheetId="11">#REF!</definedName>
    <definedName name="J4G" localSheetId="13">#REF!</definedName>
    <definedName name="J4G" localSheetId="8">#REF!</definedName>
    <definedName name="J4G" localSheetId="0">#REF!</definedName>
    <definedName name="J4G">[7]B0833!#REF!</definedName>
    <definedName name="J4H" localSheetId="10">[7]B0834!#REF!</definedName>
    <definedName name="J4H" localSheetId="12">#REF!</definedName>
    <definedName name="J4H" localSheetId="9">#REF!</definedName>
    <definedName name="J4H" localSheetId="15">#REF!</definedName>
    <definedName name="J4H" localSheetId="11">#REF!</definedName>
    <definedName name="J4H" localSheetId="13">#REF!</definedName>
    <definedName name="J4H" localSheetId="8">#REF!</definedName>
    <definedName name="J4H" localSheetId="0">#REF!</definedName>
    <definedName name="J4H">[7]B0834!#REF!</definedName>
    <definedName name="J4J" localSheetId="10">[7]B0852!#REF!</definedName>
    <definedName name="J4J" localSheetId="12">#REF!</definedName>
    <definedName name="J4J" localSheetId="9">#REF!</definedName>
    <definedName name="J4J" localSheetId="15">#REF!</definedName>
    <definedName name="J4J" localSheetId="11">#REF!</definedName>
    <definedName name="J4J" localSheetId="13">#REF!</definedName>
    <definedName name="J4J" localSheetId="8">#REF!</definedName>
    <definedName name="J4J" localSheetId="0">#REF!</definedName>
    <definedName name="J4J">[7]B0852!#REF!</definedName>
    <definedName name="J4K" localSheetId="10">[7]B0855!#REF!</definedName>
    <definedName name="J4K" localSheetId="12">#REF!</definedName>
    <definedName name="J4K" localSheetId="9">#REF!</definedName>
    <definedName name="J4K" localSheetId="15">#REF!</definedName>
    <definedName name="J4K" localSheetId="11">#REF!</definedName>
    <definedName name="J4K" localSheetId="13">#REF!</definedName>
    <definedName name="J4K" localSheetId="8">#REF!</definedName>
    <definedName name="J4K" localSheetId="0">#REF!</definedName>
    <definedName name="J4K">[7]B0855!#REF!</definedName>
    <definedName name="J4L" localSheetId="10">[7]B0860!#REF!</definedName>
    <definedName name="J4L" localSheetId="12">#REF!</definedName>
    <definedName name="J4L" localSheetId="9">#REF!</definedName>
    <definedName name="J4L" localSheetId="15">#REF!</definedName>
    <definedName name="J4L" localSheetId="11">#REF!</definedName>
    <definedName name="J4L" localSheetId="13">#REF!</definedName>
    <definedName name="J4L" localSheetId="8">#REF!</definedName>
    <definedName name="J4L" localSheetId="0">#REF!</definedName>
    <definedName name="J4L">[7]B0860!#REF!</definedName>
    <definedName name="j5a" localSheetId="10">[7]B0810!#REF!</definedName>
    <definedName name="j5a" localSheetId="12">#REF!</definedName>
    <definedName name="j5a" localSheetId="9">#REF!</definedName>
    <definedName name="j5a" localSheetId="15">#REF!</definedName>
    <definedName name="j5a" localSheetId="11">#REF!</definedName>
    <definedName name="j5a" localSheetId="13">#REF!</definedName>
    <definedName name="j5a" localSheetId="8">#REF!</definedName>
    <definedName name="j5a" localSheetId="0">#REF!</definedName>
    <definedName name="j5a">[7]B0810!#REF!</definedName>
    <definedName name="j5b" localSheetId="10">[7]B0820!#REF!</definedName>
    <definedName name="j5b" localSheetId="12">#REF!</definedName>
    <definedName name="j5b" localSheetId="9">#REF!</definedName>
    <definedName name="j5b" localSheetId="15">#REF!</definedName>
    <definedName name="j5b" localSheetId="11">#REF!</definedName>
    <definedName name="j5b" localSheetId="13">#REF!</definedName>
    <definedName name="j5b" localSheetId="8">#REF!</definedName>
    <definedName name="j5b" localSheetId="0">#REF!</definedName>
    <definedName name="j5b">[7]B0820!#REF!</definedName>
    <definedName name="j5c" localSheetId="10">[7]B0822!#REF!</definedName>
    <definedName name="j5c" localSheetId="12">#REF!</definedName>
    <definedName name="j5c" localSheetId="9">#REF!</definedName>
    <definedName name="j5c" localSheetId="15">#REF!</definedName>
    <definedName name="j5c" localSheetId="11">#REF!</definedName>
    <definedName name="j5c" localSheetId="13">#REF!</definedName>
    <definedName name="j5c" localSheetId="8">#REF!</definedName>
    <definedName name="j5c" localSheetId="0">#REF!</definedName>
    <definedName name="j5c">[7]B0822!#REF!</definedName>
    <definedName name="j5f" localSheetId="10">[7]B0832!#REF!</definedName>
    <definedName name="j5f" localSheetId="12">#REF!</definedName>
    <definedName name="j5f" localSheetId="9">#REF!</definedName>
    <definedName name="j5f" localSheetId="15">#REF!</definedName>
    <definedName name="j5f" localSheetId="11">#REF!</definedName>
    <definedName name="j5f" localSheetId="13">#REF!</definedName>
    <definedName name="j5f" localSheetId="8">#REF!</definedName>
    <definedName name="j5f" localSheetId="0">#REF!</definedName>
    <definedName name="j5f">[7]B0832!#REF!</definedName>
    <definedName name="j5g" localSheetId="10">[7]B0833!#REF!</definedName>
    <definedName name="j5g" localSheetId="12">#REF!</definedName>
    <definedName name="j5g" localSheetId="9">#REF!</definedName>
    <definedName name="j5g" localSheetId="15">#REF!</definedName>
    <definedName name="j5g" localSheetId="11">#REF!</definedName>
    <definedName name="j5g" localSheetId="13">#REF!</definedName>
    <definedName name="j5g" localSheetId="8">#REF!</definedName>
    <definedName name="j5g" localSheetId="0">#REF!</definedName>
    <definedName name="j5g">[7]B0833!#REF!</definedName>
    <definedName name="j5h" localSheetId="10">[7]B0834!#REF!</definedName>
    <definedName name="j5h" localSheetId="12">#REF!</definedName>
    <definedName name="j5h" localSheetId="9">#REF!</definedName>
    <definedName name="j5h" localSheetId="15">#REF!</definedName>
    <definedName name="j5h" localSheetId="11">#REF!</definedName>
    <definedName name="j5h" localSheetId="13">#REF!</definedName>
    <definedName name="j5h" localSheetId="8">#REF!</definedName>
    <definedName name="j5h" localSheetId="0">#REF!</definedName>
    <definedName name="j5h">[7]B0834!#REF!</definedName>
    <definedName name="j5j" localSheetId="10">[7]B0852!#REF!</definedName>
    <definedName name="j5j" localSheetId="12">#REF!</definedName>
    <definedName name="j5j" localSheetId="9">#REF!</definedName>
    <definedName name="j5j" localSheetId="15">#REF!</definedName>
    <definedName name="j5j" localSheetId="11">#REF!</definedName>
    <definedName name="j5j" localSheetId="13">#REF!</definedName>
    <definedName name="j5j" localSheetId="8">#REF!</definedName>
    <definedName name="j5j" localSheetId="0">#REF!</definedName>
    <definedName name="j5j">[7]B0852!#REF!</definedName>
    <definedName name="j5k" localSheetId="10">[7]B0855!#REF!</definedName>
    <definedName name="j5k" localSheetId="12">#REF!</definedName>
    <definedName name="j5k" localSheetId="9">#REF!</definedName>
    <definedName name="j5k" localSheetId="15">#REF!</definedName>
    <definedName name="j5k" localSheetId="11">#REF!</definedName>
    <definedName name="j5k" localSheetId="13">#REF!</definedName>
    <definedName name="j5k" localSheetId="8">#REF!</definedName>
    <definedName name="j5k" localSheetId="0">#REF!</definedName>
    <definedName name="j5k">[7]B0855!#REF!</definedName>
    <definedName name="j5l" localSheetId="10">[7]B0860!#REF!</definedName>
    <definedName name="j5l" localSheetId="12">#REF!</definedName>
    <definedName name="j5l" localSheetId="9">#REF!</definedName>
    <definedName name="j5l" localSheetId="15">#REF!</definedName>
    <definedName name="j5l" localSheetId="11">#REF!</definedName>
    <definedName name="j5l" localSheetId="13">#REF!</definedName>
    <definedName name="j5l" localSheetId="8">#REF!</definedName>
    <definedName name="j5l" localSheetId="0">#REF!</definedName>
    <definedName name="j5l">[7]B0860!#REF!</definedName>
    <definedName name="J6A" localSheetId="10">[7]B0810!#REF!</definedName>
    <definedName name="J6A" localSheetId="12">#REF!</definedName>
    <definedName name="J6A" localSheetId="9">#REF!</definedName>
    <definedName name="J6A" localSheetId="15">#REF!</definedName>
    <definedName name="J6A" localSheetId="11">#REF!</definedName>
    <definedName name="J6A" localSheetId="13">#REF!</definedName>
    <definedName name="J6A" localSheetId="8">#REF!</definedName>
    <definedName name="J6A" localSheetId="0">#REF!</definedName>
    <definedName name="J6A">[7]B0810!#REF!</definedName>
    <definedName name="j6b" localSheetId="10">[7]B0820!#REF!</definedName>
    <definedName name="j6b" localSheetId="12">#REF!</definedName>
    <definedName name="j6b" localSheetId="9">#REF!</definedName>
    <definedName name="j6b" localSheetId="15">#REF!</definedName>
    <definedName name="j6b" localSheetId="11">#REF!</definedName>
    <definedName name="j6b" localSheetId="13">#REF!</definedName>
    <definedName name="j6b" localSheetId="8">#REF!</definedName>
    <definedName name="j6b" localSheetId="0">#REF!</definedName>
    <definedName name="j6b">[7]B0820!#REF!</definedName>
    <definedName name="j6c" localSheetId="10">[7]B0822!#REF!</definedName>
    <definedName name="j6c" localSheetId="12">#REF!</definedName>
    <definedName name="j6c" localSheetId="9">#REF!</definedName>
    <definedName name="j6c" localSheetId="15">#REF!</definedName>
    <definedName name="j6c" localSheetId="11">#REF!</definedName>
    <definedName name="j6c" localSheetId="13">#REF!</definedName>
    <definedName name="j6c" localSheetId="8">#REF!</definedName>
    <definedName name="j6c" localSheetId="0">#REF!</definedName>
    <definedName name="j6c">[7]B0822!#REF!</definedName>
    <definedName name="j6f" localSheetId="10">[7]B0832!#REF!</definedName>
    <definedName name="j6f" localSheetId="12">#REF!</definedName>
    <definedName name="j6f" localSheetId="9">#REF!</definedName>
    <definedName name="j6f" localSheetId="15">#REF!</definedName>
    <definedName name="j6f" localSheetId="11">#REF!</definedName>
    <definedName name="j6f" localSheetId="13">#REF!</definedName>
    <definedName name="j6f" localSheetId="8">#REF!</definedName>
    <definedName name="j6f" localSheetId="0">#REF!</definedName>
    <definedName name="j6f">[7]B0832!#REF!</definedName>
    <definedName name="j6g" localSheetId="10">[7]B0833!#REF!</definedName>
    <definedName name="j6g" localSheetId="12">#REF!</definedName>
    <definedName name="j6g" localSheetId="9">#REF!</definedName>
    <definedName name="j6g" localSheetId="15">#REF!</definedName>
    <definedName name="j6g" localSheetId="11">#REF!</definedName>
    <definedName name="j6g" localSheetId="13">#REF!</definedName>
    <definedName name="j6g" localSheetId="8">#REF!</definedName>
    <definedName name="j6g" localSheetId="0">#REF!</definedName>
    <definedName name="j6g">[7]B0833!#REF!</definedName>
    <definedName name="j6h" localSheetId="10">[7]B0834!#REF!</definedName>
    <definedName name="j6h" localSheetId="12">#REF!</definedName>
    <definedName name="j6h" localSheetId="9">#REF!</definedName>
    <definedName name="j6h" localSheetId="15">#REF!</definedName>
    <definedName name="j6h" localSheetId="11">#REF!</definedName>
    <definedName name="j6h" localSheetId="13">#REF!</definedName>
    <definedName name="j6h" localSheetId="8">#REF!</definedName>
    <definedName name="j6h" localSheetId="0">#REF!</definedName>
    <definedName name="j6h">[7]B0834!#REF!</definedName>
    <definedName name="j6j" localSheetId="10">[7]B0852!#REF!</definedName>
    <definedName name="j6j" localSheetId="12">#REF!</definedName>
    <definedName name="j6j" localSheetId="9">#REF!</definedName>
    <definedName name="j6j" localSheetId="15">#REF!</definedName>
    <definedName name="j6j" localSheetId="11">#REF!</definedName>
    <definedName name="j6j" localSheetId="13">#REF!</definedName>
    <definedName name="j6j" localSheetId="8">#REF!</definedName>
    <definedName name="j6j" localSheetId="0">#REF!</definedName>
    <definedName name="j6j">[7]B0852!#REF!</definedName>
    <definedName name="j6k" localSheetId="10">[7]B0855!#REF!</definedName>
    <definedName name="j6k" localSheetId="12">#REF!</definedName>
    <definedName name="j6k" localSheetId="9">#REF!</definedName>
    <definedName name="j6k" localSheetId="15">#REF!</definedName>
    <definedName name="j6k" localSheetId="11">#REF!</definedName>
    <definedName name="j6k" localSheetId="13">#REF!</definedName>
    <definedName name="j6k" localSheetId="8">#REF!</definedName>
    <definedName name="j6k" localSheetId="0">#REF!</definedName>
    <definedName name="j6k">[7]B0855!#REF!</definedName>
    <definedName name="j6l" localSheetId="10">[7]B0860!#REF!</definedName>
    <definedName name="j6l" localSheetId="12">#REF!</definedName>
    <definedName name="j6l" localSheetId="9">#REF!</definedName>
    <definedName name="j6l" localSheetId="15">#REF!</definedName>
    <definedName name="j6l" localSheetId="11">#REF!</definedName>
    <definedName name="j6l" localSheetId="13">#REF!</definedName>
    <definedName name="j6l" localSheetId="8">#REF!</definedName>
    <definedName name="j6l" localSheetId="0">#REF!</definedName>
    <definedName name="j6l">[7]B0860!#REF!</definedName>
    <definedName name="J6M" localSheetId="10">#REF!</definedName>
    <definedName name="J6M" localSheetId="16">#REF!</definedName>
    <definedName name="J6M" localSheetId="11">#REF!</definedName>
    <definedName name="J6M" localSheetId="13">#REF!</definedName>
    <definedName name="J6M" localSheetId="8">#REF!</definedName>
    <definedName name="J6M">#REF!</definedName>
    <definedName name="J7A" localSheetId="10">[7]B0810!#REF!</definedName>
    <definedName name="J7A" localSheetId="12">#REF!</definedName>
    <definedName name="J7A" localSheetId="9">#REF!</definedName>
    <definedName name="J7A" localSheetId="15">#REF!</definedName>
    <definedName name="J7A" localSheetId="16">[7]B0810!#REF!</definedName>
    <definedName name="J7A" localSheetId="11">#REF!</definedName>
    <definedName name="J7A" localSheetId="13">#REF!</definedName>
    <definedName name="J7A" localSheetId="8">#REF!</definedName>
    <definedName name="J7A" localSheetId="0">#REF!</definedName>
    <definedName name="J7A">[7]B0810!#REF!</definedName>
    <definedName name="j7b" localSheetId="10">[7]B0820!#REF!</definedName>
    <definedName name="j7b" localSheetId="12">#REF!</definedName>
    <definedName name="j7b" localSheetId="9">#REF!</definedName>
    <definedName name="j7b" localSheetId="15">#REF!</definedName>
    <definedName name="j7b" localSheetId="11">#REF!</definedName>
    <definedName name="j7b" localSheetId="13">#REF!</definedName>
    <definedName name="j7b" localSheetId="8">#REF!</definedName>
    <definedName name="j7b" localSheetId="0">#REF!</definedName>
    <definedName name="j7b">[7]B0820!#REF!</definedName>
    <definedName name="j7c" localSheetId="10">[7]B0822!#REF!</definedName>
    <definedName name="j7c" localSheetId="12">#REF!</definedName>
    <definedName name="j7c" localSheetId="9">#REF!</definedName>
    <definedName name="j7c" localSheetId="15">#REF!</definedName>
    <definedName name="j7c" localSheetId="11">#REF!</definedName>
    <definedName name="j7c" localSheetId="13">#REF!</definedName>
    <definedName name="j7c" localSheetId="8">#REF!</definedName>
    <definedName name="j7c" localSheetId="0">#REF!</definedName>
    <definedName name="j7c">[7]B0822!#REF!</definedName>
    <definedName name="J8A" localSheetId="10">[7]B0810!#REF!</definedName>
    <definedName name="J8A" localSheetId="12">#REF!</definedName>
    <definedName name="J8A" localSheetId="9">#REF!</definedName>
    <definedName name="J8A" localSheetId="15">#REF!</definedName>
    <definedName name="J8A" localSheetId="11">#REF!</definedName>
    <definedName name="J8A" localSheetId="13">#REF!</definedName>
    <definedName name="J8A" localSheetId="8">#REF!</definedName>
    <definedName name="J8A" localSheetId="0">#REF!</definedName>
    <definedName name="J8A">[7]B0810!#REF!</definedName>
    <definedName name="J9A" localSheetId="10">[7]B0810!#REF!</definedName>
    <definedName name="J9A" localSheetId="12">#REF!</definedName>
    <definedName name="J9A" localSheetId="9">#REF!</definedName>
    <definedName name="J9A" localSheetId="15">#REF!</definedName>
    <definedName name="J9A" localSheetId="11">#REF!</definedName>
    <definedName name="J9A" localSheetId="13">#REF!</definedName>
    <definedName name="J9A" localSheetId="8">#REF!</definedName>
    <definedName name="J9A" localSheetId="0">#REF!</definedName>
    <definedName name="J9A">[7]B0810!#REF!</definedName>
    <definedName name="J9B" localSheetId="10">[7]B0820!#REF!</definedName>
    <definedName name="J9B" localSheetId="12">#REF!</definedName>
    <definedName name="J9B" localSheetId="9">#REF!</definedName>
    <definedName name="J9B" localSheetId="15">#REF!</definedName>
    <definedName name="J9B" localSheetId="11">#REF!</definedName>
    <definedName name="J9B" localSheetId="13">#REF!</definedName>
    <definedName name="J9B" localSheetId="8">#REF!</definedName>
    <definedName name="J9B" localSheetId="0">#REF!</definedName>
    <definedName name="J9B">[7]B0820!#REF!</definedName>
    <definedName name="JANUARY" localSheetId="10">[6]!JANUARY</definedName>
    <definedName name="JANUARY" localSheetId="14">④火気使用許可申請書※火気使用時のみ!JANUARY</definedName>
    <definedName name="JANUARY" localSheetId="12">#REF!</definedName>
    <definedName name="JANUARY" localSheetId="9">#REF!</definedName>
    <definedName name="JANUARY" localSheetId="15">#REF!</definedName>
    <definedName name="JANUARY" localSheetId="16">[6]!JANUARY</definedName>
    <definedName name="JANUARY" localSheetId="1">改定!JANUARY</definedName>
    <definedName name="JANUARY" localSheetId="11">現地工事作業者名簿!JANUARY</definedName>
    <definedName name="JANUARY" localSheetId="13">'現地工事作業者名簿 '!JANUARY</definedName>
    <definedName name="JANUARY" localSheetId="8">#REF!</definedName>
    <definedName name="JANUARY" localSheetId="0">#REF!</definedName>
    <definedName name="JANUARY">[0]!JANUARY</definedName>
    <definedName name="JJ" localSheetId="10">#REF!</definedName>
    <definedName name="JJ" localSheetId="16">#REF!</definedName>
    <definedName name="JJ" localSheetId="11">#REF!</definedName>
    <definedName name="JJ" localSheetId="13">#REF!</definedName>
    <definedName name="JJ" localSheetId="8">#REF!</definedName>
    <definedName name="JJ">#REF!</definedName>
    <definedName name="jjjj" localSheetId="10">#REF!</definedName>
    <definedName name="jjjj" localSheetId="16">#REF!</definedName>
    <definedName name="jjjj" localSheetId="8">#REF!</definedName>
    <definedName name="jjjj">#REF!</definedName>
    <definedName name="ｊｊｊｊｊ" localSheetId="10">[6]!ｊｊｊｊｊ</definedName>
    <definedName name="ｊｊｊｊｊ" localSheetId="14">④火気使用許可申請書※火気使用時のみ!ｊｊｊｊｊ</definedName>
    <definedName name="ｊｊｊｊｊ" localSheetId="12">#REF!</definedName>
    <definedName name="ｊｊｊｊｊ" localSheetId="9">#REF!</definedName>
    <definedName name="ｊｊｊｊｊ" localSheetId="15">#REF!</definedName>
    <definedName name="ｊｊｊｊｊ" localSheetId="16">[6]!ｊｊｊｊｊ</definedName>
    <definedName name="ｊｊｊｊｊ" localSheetId="1">改定!ｊｊｊｊｊ</definedName>
    <definedName name="ｊｊｊｊｊ" localSheetId="11">現地工事作業者名簿!ｊｊｊｊｊ</definedName>
    <definedName name="ｊｊｊｊｊ" localSheetId="13">'現地工事作業者名簿 '!ｊｊｊｊｊ</definedName>
    <definedName name="ｊｊｊｊｊ" localSheetId="8">#REF!</definedName>
    <definedName name="ｊｊｊｊｊ" localSheetId="0">#REF!</definedName>
    <definedName name="ｊｊｊｊｊ">[0]!ｊｊｊｊｊ</definedName>
    <definedName name="ＪＴＥＫＴ機番" localSheetId="10">[23]リスト!#REF!</definedName>
    <definedName name="ＪＴＥＫＴ機番" localSheetId="14">[23]リスト!#REF!</definedName>
    <definedName name="ＪＴＥＫＴ機番" localSheetId="12">#REF!</definedName>
    <definedName name="ＪＴＥＫＴ機番" localSheetId="9">#REF!</definedName>
    <definedName name="ＪＴＥＫＴ機番" localSheetId="15">#REF!</definedName>
    <definedName name="ＪＴＥＫＴ機番" localSheetId="11">#REF!</definedName>
    <definedName name="ＪＴＥＫＴ機番" localSheetId="13">#REF!</definedName>
    <definedName name="ＪＴＥＫＴ機番" localSheetId="8">#REF!</definedName>
    <definedName name="ＪＴＥＫＴ機番" localSheetId="0">#REF!</definedName>
    <definedName name="ＪＴＥＫＴ機番">[23]リスト!#REF!</definedName>
    <definedName name="JU" localSheetId="10">[6]!JU</definedName>
    <definedName name="JU" localSheetId="14">④火気使用許可申請書※火気使用時のみ!JU</definedName>
    <definedName name="JU" localSheetId="12">#REF!</definedName>
    <definedName name="JU" localSheetId="9">#REF!</definedName>
    <definedName name="JU" localSheetId="15">#REF!</definedName>
    <definedName name="JU" localSheetId="16">[6]!JU</definedName>
    <definedName name="JU" localSheetId="1">改定!JU</definedName>
    <definedName name="JU" localSheetId="11">現地工事作業者名簿!JU</definedName>
    <definedName name="JU" localSheetId="13">'現地工事作業者名簿 '!JU</definedName>
    <definedName name="JU" localSheetId="8">#REF!</definedName>
    <definedName name="JU" localSheetId="0">#REF!</definedName>
    <definedName name="JU">[0]!JU</definedName>
    <definedName name="JULY" localSheetId="10">[6]!JULY</definedName>
    <definedName name="JULY" localSheetId="14">④火気使用許可申請書※火気使用時のみ!JULY</definedName>
    <definedName name="JULY" localSheetId="12">#REF!</definedName>
    <definedName name="JULY" localSheetId="9">#REF!</definedName>
    <definedName name="JULY" localSheetId="15">#REF!</definedName>
    <definedName name="JULY" localSheetId="16">[6]!JULY</definedName>
    <definedName name="JULY" localSheetId="1">改定!JULY</definedName>
    <definedName name="JULY" localSheetId="11">現地工事作業者名簿!JULY</definedName>
    <definedName name="JULY" localSheetId="13">'現地工事作業者名簿 '!JULY</definedName>
    <definedName name="JULY" localSheetId="8">#REF!</definedName>
    <definedName name="JULY" localSheetId="0">#REF!</definedName>
    <definedName name="JULY">[0]!JULY</definedName>
    <definedName name="JUNE" localSheetId="10">[6]!JUNE</definedName>
    <definedName name="JUNE" localSheetId="14">④火気使用許可申請書※火気使用時のみ!JUNE</definedName>
    <definedName name="JUNE" localSheetId="12">#REF!</definedName>
    <definedName name="JUNE" localSheetId="9">#REF!</definedName>
    <definedName name="JUNE" localSheetId="15">#REF!</definedName>
    <definedName name="JUNE" localSheetId="16">[6]!JUNE</definedName>
    <definedName name="JUNE" localSheetId="1">改定!JUNE</definedName>
    <definedName name="JUNE" localSheetId="11">現地工事作業者名簿!JUNE</definedName>
    <definedName name="JUNE" localSheetId="13">'現地工事作業者名簿 '!JUNE</definedName>
    <definedName name="JUNE" localSheetId="8">#REF!</definedName>
    <definedName name="JUNE" localSheetId="0">#REF!</definedName>
    <definedName name="JUNE">[0]!JUNE</definedName>
    <definedName name="Ｋ" localSheetId="10">'[24](4)設備計画'!#REF!</definedName>
    <definedName name="Ｋ" localSheetId="14">'[24](4)設備計画'!#REF!</definedName>
    <definedName name="Ｋ" localSheetId="12">#REF!</definedName>
    <definedName name="Ｋ" localSheetId="9">#REF!</definedName>
    <definedName name="Ｋ" localSheetId="15">#REF!</definedName>
    <definedName name="Ｋ" localSheetId="16">'[24](4)設備計画'!#REF!</definedName>
    <definedName name="Ｋ" localSheetId="11">#REF!</definedName>
    <definedName name="Ｋ" localSheetId="13">#REF!</definedName>
    <definedName name="Ｋ" localSheetId="8">#REF!</definedName>
    <definedName name="Ｋ" localSheetId="0">#REF!</definedName>
    <definedName name="Ｋ">'[24](4)設備計画'!#REF!</definedName>
    <definedName name="K0H" localSheetId="10">[7]合計!#REF!</definedName>
    <definedName name="K0H" localSheetId="12">#REF!</definedName>
    <definedName name="K0H" localSheetId="9">#REF!</definedName>
    <definedName name="K0H" localSheetId="15">#REF!</definedName>
    <definedName name="K0H" localSheetId="16">[7]合計!#REF!</definedName>
    <definedName name="K0H" localSheetId="11">#REF!</definedName>
    <definedName name="K0H" localSheetId="8">#REF!</definedName>
    <definedName name="K0H" localSheetId="0">#REF!</definedName>
    <definedName name="K0H">[7]合計!#REF!</definedName>
    <definedName name="K4A" localSheetId="10">[12]COMS!#REF!</definedName>
    <definedName name="K4A" localSheetId="12">#REF!</definedName>
    <definedName name="K4A" localSheetId="9">#REF!</definedName>
    <definedName name="K4A" localSheetId="15">#REF!</definedName>
    <definedName name="K4A" localSheetId="16">[12]COMS!#REF!</definedName>
    <definedName name="K4A" localSheetId="11">#REF!</definedName>
    <definedName name="K4A" localSheetId="8">#REF!</definedName>
    <definedName name="K4A" localSheetId="0">#REF!</definedName>
    <definedName name="K4A">[12]COMS!#REF!</definedName>
    <definedName name="K4B" localSheetId="10">[12]デバイス!#REF!</definedName>
    <definedName name="K4B" localSheetId="12">#REF!</definedName>
    <definedName name="K4B" localSheetId="9">#REF!</definedName>
    <definedName name="K4B" localSheetId="15">#REF!</definedName>
    <definedName name="K4B" localSheetId="16">[12]デバイス!#REF!</definedName>
    <definedName name="K4B" localSheetId="11">#REF!</definedName>
    <definedName name="K4B" localSheetId="8">#REF!</definedName>
    <definedName name="K4B" localSheetId="0">#REF!</definedName>
    <definedName name="K4B">[12]デバイス!#REF!</definedName>
    <definedName name="K4C" localSheetId="10">[12]プロセス!#REF!</definedName>
    <definedName name="K4C" localSheetId="12">#REF!</definedName>
    <definedName name="K4C" localSheetId="9">#REF!</definedName>
    <definedName name="K4C" localSheetId="15">#REF!</definedName>
    <definedName name="K4C" localSheetId="16">[12]プロセス!#REF!</definedName>
    <definedName name="K4C" localSheetId="11">#REF!</definedName>
    <definedName name="K4C" localSheetId="13">#REF!</definedName>
    <definedName name="K4C" localSheetId="8">#REF!</definedName>
    <definedName name="K4C" localSheetId="0">#REF!</definedName>
    <definedName name="K4C">[12]プロセス!#REF!</definedName>
    <definedName name="K4H" localSheetId="10">[7]合計!#REF!</definedName>
    <definedName name="K4H" localSheetId="12">#REF!</definedName>
    <definedName name="K4H" localSheetId="9">#REF!</definedName>
    <definedName name="K4H" localSheetId="15">#REF!</definedName>
    <definedName name="K4H" localSheetId="11">#REF!</definedName>
    <definedName name="K4H" localSheetId="13">#REF!</definedName>
    <definedName name="K4H" localSheetId="8">#REF!</definedName>
    <definedName name="K4H" localSheetId="0">#REF!</definedName>
    <definedName name="K4H">[7]合計!#REF!</definedName>
    <definedName name="kaka" localSheetId="10">[6]!kaka</definedName>
    <definedName name="kaka" localSheetId="14">④火気使用許可申請書※火気使用時のみ!kaka</definedName>
    <definedName name="kaka" localSheetId="12">#REF!</definedName>
    <definedName name="kaka" localSheetId="9">#REF!</definedName>
    <definedName name="kaka" localSheetId="15">#REF!</definedName>
    <definedName name="kaka" localSheetId="16">[6]!kaka</definedName>
    <definedName name="kaka" localSheetId="1">改定!kaka</definedName>
    <definedName name="kaka" localSheetId="11">現地工事作業者名簿!kaka</definedName>
    <definedName name="kaka" localSheetId="13">'現地工事作業者名簿 '!kaka</definedName>
    <definedName name="kaka" localSheetId="8">#REF!</definedName>
    <definedName name="kaka" localSheetId="0">#REF!</definedName>
    <definedName name="kaka">[0]!kaka</definedName>
    <definedName name="KAKBDOM" localSheetId="10">#REF!</definedName>
    <definedName name="KAKBDOM" localSheetId="16">#REF!</definedName>
    <definedName name="KAKBDOM" localSheetId="11">#REF!</definedName>
    <definedName name="KAKBDOM" localSheetId="13">#REF!</definedName>
    <definedName name="KAKBDOM" localSheetId="8">#REF!</definedName>
    <definedName name="KAKBDOM">#REF!</definedName>
    <definedName name="KAKU1" localSheetId="10">#REF!</definedName>
    <definedName name="KAKU1" localSheetId="16">#REF!</definedName>
    <definedName name="KAKU1" localSheetId="8">#REF!</definedName>
    <definedName name="KAKU1">#REF!</definedName>
    <definedName name="KAKU2" localSheetId="10">#REF!</definedName>
    <definedName name="KAKU2" localSheetId="16">#REF!</definedName>
    <definedName name="KAKU2" localSheetId="8">#REF!</definedName>
    <definedName name="KAKU2">#REF!</definedName>
    <definedName name="KAKU3" localSheetId="13">#REF!</definedName>
    <definedName name="KAKU3">#REF!</definedName>
    <definedName name="KAKUB" localSheetId="13">#REF!</definedName>
    <definedName name="KAKUB">#REF!</definedName>
    <definedName name="keke" localSheetId="10">[6]!keke</definedName>
    <definedName name="keke" localSheetId="14">④火気使用許可申請書※火気使用時のみ!keke</definedName>
    <definedName name="keke" localSheetId="12">#REF!</definedName>
    <definedName name="keke" localSheetId="9">#REF!</definedName>
    <definedName name="keke" localSheetId="15">#REF!</definedName>
    <definedName name="keke" localSheetId="16">[6]!keke</definedName>
    <definedName name="keke" localSheetId="1">改定!keke</definedName>
    <definedName name="keke" localSheetId="11">現地工事作業者名簿!keke</definedName>
    <definedName name="keke" localSheetId="13">'現地工事作業者名簿 '!keke</definedName>
    <definedName name="keke" localSheetId="8">#REF!</definedName>
    <definedName name="keke" localSheetId="0">#REF!</definedName>
    <definedName name="keke">[0]!keke</definedName>
    <definedName name="ki" localSheetId="10">#REF!</definedName>
    <definedName name="ki" localSheetId="16">#REF!</definedName>
    <definedName name="ki" localSheetId="11">#REF!</definedName>
    <definedName name="ki" localSheetId="13">#REF!</definedName>
    <definedName name="ki" localSheetId="8">#REF!</definedName>
    <definedName name="ki">#REF!</definedName>
    <definedName name="kiki" localSheetId="10">[6]!kiki</definedName>
    <definedName name="kiki" localSheetId="14">④火気使用許可申請書※火気使用時のみ!kiki</definedName>
    <definedName name="kiki" localSheetId="12">#REF!</definedName>
    <definedName name="kiki" localSheetId="9">#REF!</definedName>
    <definedName name="kiki" localSheetId="15">#REF!</definedName>
    <definedName name="kiki" localSheetId="16">[6]!kiki</definedName>
    <definedName name="kiki" localSheetId="1">改定!kiki</definedName>
    <definedName name="kiki" localSheetId="11">現地工事作業者名簿!kiki</definedName>
    <definedName name="kiki" localSheetId="13">'現地工事作業者名簿 '!kiki</definedName>
    <definedName name="kiki" localSheetId="8">#REF!</definedName>
    <definedName name="kiki" localSheetId="0">#REF!</definedName>
    <definedName name="kiki">[0]!kiki</definedName>
    <definedName name="KIO" localSheetId="10">'[25](4)設備計画'!#REF!</definedName>
    <definedName name="KIO" localSheetId="14">'[25](4)設備計画'!#REF!</definedName>
    <definedName name="KIO" localSheetId="12">#REF!</definedName>
    <definedName name="KIO" localSheetId="9">#REF!</definedName>
    <definedName name="KIO" localSheetId="15">#REF!</definedName>
    <definedName name="KIO" localSheetId="16">'[25](4)設備計画'!#REF!</definedName>
    <definedName name="KIO" localSheetId="11">#REF!</definedName>
    <definedName name="KIO" localSheetId="13">#REF!</definedName>
    <definedName name="KIO" localSheetId="8">#REF!</definedName>
    <definedName name="KIO" localSheetId="0">#REF!</definedName>
    <definedName name="KIO">'[25](4)設備計画'!#REF!</definedName>
    <definedName name="KK" localSheetId="10">[6]!KK</definedName>
    <definedName name="KK" localSheetId="14">④火気使用許可申請書※火気使用時のみ!KK</definedName>
    <definedName name="KK" localSheetId="12">#REF!</definedName>
    <definedName name="KK" localSheetId="9">#REF!</definedName>
    <definedName name="KK" localSheetId="15">#REF!</definedName>
    <definedName name="KK" localSheetId="16">[6]!KK</definedName>
    <definedName name="KK" localSheetId="1">改定!KK</definedName>
    <definedName name="KK" localSheetId="11">現地工事作業者名簿!KK</definedName>
    <definedName name="KK" localSheetId="13">'現地工事作業者名簿 '!KK</definedName>
    <definedName name="KK" localSheetId="8">#REF!</definedName>
    <definedName name="KK" localSheetId="0">#REF!</definedName>
    <definedName name="KK">[0]!KK</definedName>
    <definedName name="KKK" localSheetId="10">[6]!KKK</definedName>
    <definedName name="KKK" localSheetId="14">④火気使用許可申請書※火気使用時のみ!KKK</definedName>
    <definedName name="KKK" localSheetId="12">#REF!</definedName>
    <definedName name="KKK" localSheetId="9">#REF!</definedName>
    <definedName name="KKK" localSheetId="15">#REF!</definedName>
    <definedName name="KKK" localSheetId="16">[6]!KKK</definedName>
    <definedName name="KKK" localSheetId="1">改定!KKK</definedName>
    <definedName name="KKK" localSheetId="11">現地工事作業者名簿!KKK</definedName>
    <definedName name="KKK" localSheetId="13">'現地工事作業者名簿 '!KKK</definedName>
    <definedName name="KKK" localSheetId="8">#REF!</definedName>
    <definedName name="KKK" localSheetId="0">#REF!</definedName>
    <definedName name="KKK">[0]!KKK</definedName>
    <definedName name="ｋｋｋｋｋ" localSheetId="10">[6]!ｋｋｋｋｋ</definedName>
    <definedName name="ｋｋｋｋｋ" localSheetId="14">④火気使用許可申請書※火気使用時のみ!ｋｋｋｋｋ</definedName>
    <definedName name="ｋｋｋｋｋ" localSheetId="12">#REF!</definedName>
    <definedName name="ｋｋｋｋｋ" localSheetId="9">#REF!</definedName>
    <definedName name="ｋｋｋｋｋ" localSheetId="15">#REF!</definedName>
    <definedName name="ｋｋｋｋｋ" localSheetId="16">[6]!ｋｋｋｋｋ</definedName>
    <definedName name="ｋｋｋｋｋ" localSheetId="1">改定!ｋｋｋｋｋ</definedName>
    <definedName name="ｋｋｋｋｋ" localSheetId="11">現地工事作業者名簿!ｋｋｋｋｋ</definedName>
    <definedName name="ｋｋｋｋｋ" localSheetId="13">'現地工事作業者名簿 '!ｋｋｋｋｋ</definedName>
    <definedName name="ｋｋｋｋｋ" localSheetId="8">#REF!</definedName>
    <definedName name="ｋｋｋｋｋ" localSheetId="0">#REF!</definedName>
    <definedName name="ｋｋｋｋｋ">[0]!ｋｋｋｋｋ</definedName>
    <definedName name="KO" localSheetId="10">[6]!KO</definedName>
    <definedName name="KO" localSheetId="14">④火気使用許可申請書※火気使用時のみ!KO</definedName>
    <definedName name="KO" localSheetId="12">#REF!</definedName>
    <definedName name="KO" localSheetId="9">#REF!</definedName>
    <definedName name="KO" localSheetId="15">#REF!</definedName>
    <definedName name="KO" localSheetId="16">[6]!KO</definedName>
    <definedName name="KO" localSheetId="1">改定!KO</definedName>
    <definedName name="KO" localSheetId="11">現地工事作業者名簿!KO</definedName>
    <definedName name="KO" localSheetId="13">'現地工事作業者名簿 '!KO</definedName>
    <definedName name="KO" localSheetId="8">#REF!</definedName>
    <definedName name="KO" localSheetId="0">#REF!</definedName>
    <definedName name="KO">[0]!KO</definedName>
    <definedName name="koko" localSheetId="10">[6]!koko</definedName>
    <definedName name="koko" localSheetId="14">④火気使用許可申請書※火気使用時のみ!koko</definedName>
    <definedName name="koko" localSheetId="12">#REF!</definedName>
    <definedName name="koko" localSheetId="9">#REF!</definedName>
    <definedName name="koko" localSheetId="15">#REF!</definedName>
    <definedName name="koko" localSheetId="16">[6]!koko</definedName>
    <definedName name="koko" localSheetId="1">改定!koko</definedName>
    <definedName name="koko" localSheetId="11">現地工事作業者名簿!koko</definedName>
    <definedName name="koko" localSheetId="13">'現地工事作業者名簿 '!koko</definedName>
    <definedName name="koko" localSheetId="8">#REF!</definedName>
    <definedName name="koko" localSheetId="0">#REF!</definedName>
    <definedName name="koko">[0]!koko</definedName>
    <definedName name="koujiann">#REF!</definedName>
    <definedName name="KOXZ" localSheetId="10">[6]!KOXZ</definedName>
    <definedName name="KOXZ" localSheetId="14">④火気使用許可申請書※火気使用時のみ!KOXZ</definedName>
    <definedName name="KOXZ" localSheetId="12">#REF!</definedName>
    <definedName name="KOXZ" localSheetId="9">#REF!</definedName>
    <definedName name="KOXZ" localSheetId="15">#REF!</definedName>
    <definedName name="KOXZ" localSheetId="16">[6]!KOXZ</definedName>
    <definedName name="KOXZ" localSheetId="1">改定!KOXZ</definedName>
    <definedName name="KOXZ" localSheetId="11">現地工事作業者名簿!KOXZ</definedName>
    <definedName name="KOXZ" localSheetId="13">'現地工事作業者名簿 '!KOXZ</definedName>
    <definedName name="KOXZ" localSheetId="8">#REF!</definedName>
    <definedName name="KOXZ" localSheetId="0">#REF!</definedName>
    <definedName name="KOXZ">[0]!KOXZ</definedName>
    <definedName name="kuku" localSheetId="10">[6]!kuku</definedName>
    <definedName name="kuku" localSheetId="14">④火気使用許可申請書※火気使用時のみ!kuku</definedName>
    <definedName name="kuku" localSheetId="12">#REF!</definedName>
    <definedName name="kuku" localSheetId="9">#REF!</definedName>
    <definedName name="kuku" localSheetId="15">#REF!</definedName>
    <definedName name="kuku" localSheetId="16">[6]!kuku</definedName>
    <definedName name="kuku" localSheetId="1">改定!kuku</definedName>
    <definedName name="kuku" localSheetId="11">現地工事作業者名簿!kuku</definedName>
    <definedName name="kuku" localSheetId="13">'現地工事作業者名簿 '!kuku</definedName>
    <definedName name="kuku" localSheetId="8">#REF!</definedName>
    <definedName name="kuku" localSheetId="0">#REF!</definedName>
    <definedName name="kuku">[0]!kuku</definedName>
    <definedName name="KUMBDM" localSheetId="10">#REF!</definedName>
    <definedName name="KUMBDM" localSheetId="16">#REF!</definedName>
    <definedName name="KUMBDM" localSheetId="11">#REF!</definedName>
    <definedName name="KUMBDM" localSheetId="13">#REF!</definedName>
    <definedName name="KUMBDM" localSheetId="8">#REF!</definedName>
    <definedName name="KUMBDM">#REF!</definedName>
    <definedName name="KUMI1" localSheetId="10">#REF!</definedName>
    <definedName name="KUMI1" localSheetId="16">#REF!</definedName>
    <definedName name="KUMI1" localSheetId="8">#REF!</definedName>
    <definedName name="KUMI1">#REF!</definedName>
    <definedName name="KUMI3" localSheetId="10">#REF!</definedName>
    <definedName name="KUMI3" localSheetId="16">#REF!</definedName>
    <definedName name="KUMI3" localSheetId="8">#REF!</definedName>
    <definedName name="KUMI3">#REF!</definedName>
    <definedName name="KUMIB" localSheetId="13">#REF!</definedName>
    <definedName name="KUMIB">#REF!</definedName>
    <definedName name="KUO" localSheetId="10">[26]日数時間!$C$7:$J$30</definedName>
    <definedName name="KUO" localSheetId="12">#REF!</definedName>
    <definedName name="KUO" localSheetId="9">#REF!</definedName>
    <definedName name="KUO" localSheetId="15">#REF!</definedName>
    <definedName name="KUO" localSheetId="11">#REF!</definedName>
    <definedName name="KUO" localSheetId="13">#REF!</definedName>
    <definedName name="KUO" localSheetId="8">#REF!</definedName>
    <definedName name="KUO" localSheetId="0">#REF!</definedName>
    <definedName name="KUO">[26]日数時間!$C$7:$J$30</definedName>
    <definedName name="Ｌ" localSheetId="10">#REF!</definedName>
    <definedName name="Ｌ" localSheetId="16">#REF!</definedName>
    <definedName name="Ｌ" localSheetId="11">#REF!</definedName>
    <definedName name="Ｌ" localSheetId="13">#REF!</definedName>
    <definedName name="Ｌ" localSheetId="8">#REF!</definedName>
    <definedName name="Ｌ">#REF!</definedName>
    <definedName name="ListGyomu" localSheetId="13">#REF!</definedName>
    <definedName name="ListGyomu">#REF!</definedName>
    <definedName name="ListKubun" localSheetId="13">#REF!</definedName>
    <definedName name="ListKubun">#REF!</definedName>
    <definedName name="LL" localSheetId="10">[6]!LL</definedName>
    <definedName name="LL" localSheetId="14">④火気使用許可申請書※火気使用時のみ!LL</definedName>
    <definedName name="LL" localSheetId="12">#REF!</definedName>
    <definedName name="LL" localSheetId="9">#REF!</definedName>
    <definedName name="LL" localSheetId="15">#REF!</definedName>
    <definedName name="LL" localSheetId="16">[6]!LL</definedName>
    <definedName name="LL" localSheetId="1">改定!LL</definedName>
    <definedName name="LL" localSheetId="11">現地工事作業者名簿!LL</definedName>
    <definedName name="LL" localSheetId="13">'現地工事作業者名簿 '!LL</definedName>
    <definedName name="LL" localSheetId="8">#REF!</definedName>
    <definedName name="LL" localSheetId="0">#REF!</definedName>
    <definedName name="LL">[0]!LL</definedName>
    <definedName name="LLL" localSheetId="10">[26]日数時間!$C$7:$J$30</definedName>
    <definedName name="LLL" localSheetId="12">#REF!</definedName>
    <definedName name="LLL" localSheetId="9">#REF!</definedName>
    <definedName name="LLL" localSheetId="15">#REF!</definedName>
    <definedName name="LLL" localSheetId="11">#REF!</definedName>
    <definedName name="LLL" localSheetId="13">#REF!</definedName>
    <definedName name="LLL" localSheetId="8">#REF!</definedName>
    <definedName name="LLL" localSheetId="0">#REF!</definedName>
    <definedName name="LLL">[26]日数時間!$C$7:$J$30</definedName>
    <definedName name="llll" localSheetId="10">#REF!</definedName>
    <definedName name="llll" localSheetId="16">#REF!</definedName>
    <definedName name="llll" localSheetId="11">#REF!</definedName>
    <definedName name="llll" localSheetId="13">#REF!</definedName>
    <definedName name="llll" localSheetId="8">#REF!</definedName>
    <definedName name="llll">#REF!</definedName>
    <definedName name="ｌｌｌｌｌ" localSheetId="10">[6]!ｌｌｌｌｌ</definedName>
    <definedName name="ｌｌｌｌｌ" localSheetId="14">④火気使用許可申請書※火気使用時のみ!ｌｌｌｌｌ</definedName>
    <definedName name="ｌｌｌｌｌ" localSheetId="12">#REF!</definedName>
    <definedName name="ｌｌｌｌｌ" localSheetId="9">#REF!</definedName>
    <definedName name="ｌｌｌｌｌ" localSheetId="15">#REF!</definedName>
    <definedName name="ｌｌｌｌｌ" localSheetId="16">[6]!ｌｌｌｌｌ</definedName>
    <definedName name="ｌｌｌｌｌ" localSheetId="1">改定!ｌｌｌｌｌ</definedName>
    <definedName name="ｌｌｌｌｌ" localSheetId="11">現地工事作業者名簿!ｌｌｌｌｌ</definedName>
    <definedName name="ｌｌｌｌｌ" localSheetId="13">'現地工事作業者名簿 '!ｌｌｌｌｌ</definedName>
    <definedName name="ｌｌｌｌｌ" localSheetId="8">#REF!</definedName>
    <definedName name="ｌｌｌｌｌ" localSheetId="0">#REF!</definedName>
    <definedName name="ｌｌｌｌｌ">[0]!ｌｌｌｌｌ</definedName>
    <definedName name="LQFP256_□28" localSheetId="10">[6]!LQFP256_□28</definedName>
    <definedName name="LQFP256_□28" localSheetId="14">④火気使用許可申請書※火気使用時のみ!LQFP256_□28</definedName>
    <definedName name="LQFP256_□28" localSheetId="12">#REF!</definedName>
    <definedName name="LQFP256_□28" localSheetId="9">#REF!</definedName>
    <definedName name="LQFP256_□28" localSheetId="15">#REF!</definedName>
    <definedName name="LQFP256_□28" localSheetId="16">[6]!LQFP256_□28</definedName>
    <definedName name="LQFP256_□28" localSheetId="1">改定!LQFP256_□28</definedName>
    <definedName name="LQFP256_□28" localSheetId="11">現地工事作業者名簿!LQFP256_□28</definedName>
    <definedName name="LQFP256_□28" localSheetId="13">'現地工事作業者名簿 '!LQFP256_□28</definedName>
    <definedName name="LQFP256_□28" localSheetId="8">#REF!</definedName>
    <definedName name="LQFP256_□28" localSheetId="0">#REF!</definedName>
    <definedName name="LQFP256_□28">[0]!LQFP256_□28</definedName>
    <definedName name="LS単価表" localSheetId="10">[27]【ダミー】適用単価!#REF!</definedName>
    <definedName name="LS単価表" localSheetId="14">[27]【ダミー】適用単価!#REF!</definedName>
    <definedName name="LS単価表" localSheetId="12">#REF!</definedName>
    <definedName name="LS単価表" localSheetId="9">#REF!</definedName>
    <definedName name="LS単価表" localSheetId="15">#REF!</definedName>
    <definedName name="LS単価表" localSheetId="16">[27]【ダミー】適用単価!#REF!</definedName>
    <definedName name="LS単価表" localSheetId="11">#REF!</definedName>
    <definedName name="LS単価表" localSheetId="13">#REF!</definedName>
    <definedName name="LS単価表" localSheetId="8">#REF!</definedName>
    <definedName name="LS単価表" localSheetId="0">#REF!</definedName>
    <definedName name="LS単価表">[27]【ダミー】適用単価!#REF!</definedName>
    <definedName name="LT" localSheetId="10">#REF!</definedName>
    <definedName name="LT" localSheetId="16">#REF!</definedName>
    <definedName name="LT" localSheetId="11">#REF!</definedName>
    <definedName name="LT" localSheetId="13">#REF!</definedName>
    <definedName name="LT" localSheetId="8">#REF!</definedName>
    <definedName name="LT">#REF!</definedName>
    <definedName name="ｍ" localSheetId="10">[6]!ｍ</definedName>
    <definedName name="ｍ" localSheetId="14">④火気使用許可申請書※火気使用時のみ!ｍ</definedName>
    <definedName name="ｍ" localSheetId="12">#REF!</definedName>
    <definedName name="ｍ" localSheetId="9">#REF!</definedName>
    <definedName name="ｍ" localSheetId="15">#REF!</definedName>
    <definedName name="ｍ" localSheetId="16">[6]!ｍ</definedName>
    <definedName name="ｍ" localSheetId="1">改定!ｍ</definedName>
    <definedName name="ｍ" localSheetId="11">現地工事作業者名簿!ｍ</definedName>
    <definedName name="ｍ" localSheetId="13">'現地工事作業者名簿 '!ｍ</definedName>
    <definedName name="ｍ" localSheetId="8">#REF!</definedName>
    <definedName name="ｍ" localSheetId="0">#REF!</definedName>
    <definedName name="ｍ">[0]!ｍ</definedName>
    <definedName name="MACROP" localSheetId="10">#REF!</definedName>
    <definedName name="MACROP" localSheetId="16">#REF!</definedName>
    <definedName name="MACROP" localSheetId="11">#REF!</definedName>
    <definedName name="MACROP" localSheetId="13">#REF!</definedName>
    <definedName name="MACROP" localSheetId="8">#REF!</definedName>
    <definedName name="MACROP">#REF!</definedName>
    <definedName name="MARCH" localSheetId="10">[6]!MARCH</definedName>
    <definedName name="MARCH" localSheetId="14">④火気使用許可申請書※火気使用時のみ!MARCH</definedName>
    <definedName name="MARCH" localSheetId="12">#REF!</definedName>
    <definedName name="MARCH" localSheetId="9">#REF!</definedName>
    <definedName name="MARCH" localSheetId="15">#REF!</definedName>
    <definedName name="MARCH" localSheetId="16">[6]!MARCH</definedName>
    <definedName name="MARCH" localSheetId="1">改定!MARCH</definedName>
    <definedName name="MARCH" localSheetId="11">現地工事作業者名簿!MARCH</definedName>
    <definedName name="MARCH" localSheetId="13">'現地工事作業者名簿 '!MARCH</definedName>
    <definedName name="MARCH" localSheetId="8">#REF!</definedName>
    <definedName name="MARCH" localSheetId="0">#REF!</definedName>
    <definedName name="MARCH">[0]!MARCH</definedName>
    <definedName name="MAY" localSheetId="10">[6]!MAY</definedName>
    <definedName name="MAY" localSheetId="14">④火気使用許可申請書※火気使用時のみ!MAY</definedName>
    <definedName name="MAY" localSheetId="12">#REF!</definedName>
    <definedName name="MAY" localSheetId="9">#REF!</definedName>
    <definedName name="MAY" localSheetId="15">#REF!</definedName>
    <definedName name="MAY" localSheetId="16">[6]!MAY</definedName>
    <definedName name="MAY" localSheetId="1">改定!MAY</definedName>
    <definedName name="MAY" localSheetId="11">現地工事作業者名簿!MAY</definedName>
    <definedName name="MAY" localSheetId="13">'現地工事作業者名簿 '!MAY</definedName>
    <definedName name="MAY" localSheetId="8">#REF!</definedName>
    <definedName name="MAY" localSheetId="0">#REF!</definedName>
    <definedName name="MAY">[0]!MAY</definedName>
    <definedName name="mdl売上入力.キャンセルClick" localSheetId="10">[6]!mdl売上入力.キャンセルClick</definedName>
    <definedName name="mdl売上入力.キャンセルClick" localSheetId="14">④火気使用許可申請書※火気使用時のみ!mdl売上入力.キャンセルClick</definedName>
    <definedName name="mdl売上入力.キャンセルClick" localSheetId="12">#REF!</definedName>
    <definedName name="mdl売上入力.キャンセルClick" localSheetId="9">#REF!</definedName>
    <definedName name="mdl売上入力.キャンセルClick" localSheetId="15">#REF!</definedName>
    <definedName name="mdl売上入力.キャンセルClick" localSheetId="16">[6]!mdl売上入力.キャンセルClick</definedName>
    <definedName name="mdl売上入力.キャンセルClick" localSheetId="1">改定!mdl売上入力.キャンセルClick</definedName>
    <definedName name="mdl売上入力.キャンセルClick" localSheetId="11">現地工事作業者名簿!mdl売上入力.キャンセルClick</definedName>
    <definedName name="mdl売上入力.キャンセルClick" localSheetId="13">'現地工事作業者名簿 '!mdl売上入力.キャンセルClick</definedName>
    <definedName name="mdl売上入力.キャンセルClick" localSheetId="8">#REF!</definedName>
    <definedName name="mdl売上入力.キャンセルClick" localSheetId="0">#REF!</definedName>
    <definedName name="mdl売上入力.キャンセルClick">[0]!mdl売上入力.キャンセルClick</definedName>
    <definedName name="mdl売上入力.終了Click" localSheetId="10">[6]!mdl売上入力.終了Click</definedName>
    <definedName name="mdl売上入力.終了Click" localSheetId="14">④火気使用許可申請書※火気使用時のみ!mdl売上入力.終了Click</definedName>
    <definedName name="mdl売上入力.終了Click" localSheetId="12">#REF!</definedName>
    <definedName name="mdl売上入力.終了Click" localSheetId="9">#REF!</definedName>
    <definedName name="mdl売上入力.終了Click" localSheetId="15">#REF!</definedName>
    <definedName name="mdl売上入力.終了Click" localSheetId="16">[6]!mdl売上入力.終了Click</definedName>
    <definedName name="mdl売上入力.終了Click" localSheetId="1">改定!mdl売上入力.終了Click</definedName>
    <definedName name="mdl売上入力.終了Click" localSheetId="11">現地工事作業者名簿!mdl売上入力.終了Click</definedName>
    <definedName name="mdl売上入力.終了Click" localSheetId="13">'現地工事作業者名簿 '!mdl売上入力.終了Click</definedName>
    <definedName name="mdl売上入力.終了Click" localSheetId="8">#REF!</definedName>
    <definedName name="mdl売上入力.終了Click" localSheetId="0">#REF!</definedName>
    <definedName name="mdl売上入力.終了Click">[0]!mdl売上入力.終了Click</definedName>
    <definedName name="mdl売上入力.商品コｰドChange1" localSheetId="10">[6]!mdl売上入力.商品コｰドChange1</definedName>
    <definedName name="mdl売上入力.商品コｰドChange1" localSheetId="14">④火気使用許可申請書※火気使用時のみ!mdl売上入力.商品コｰドChange1</definedName>
    <definedName name="mdl売上入力.商品コｰドChange1" localSheetId="12">#REF!</definedName>
    <definedName name="mdl売上入力.商品コｰドChange1" localSheetId="9">#REF!</definedName>
    <definedName name="mdl売上入力.商品コｰドChange1" localSheetId="15">#REF!</definedName>
    <definedName name="mdl売上入力.商品コｰドChange1" localSheetId="16">[6]!mdl売上入力.商品コｰドChange1</definedName>
    <definedName name="mdl売上入力.商品コｰドChange1" localSheetId="1">改定!mdl売上入力.商品コｰドChange1</definedName>
    <definedName name="mdl売上入力.商品コｰドChange1" localSheetId="11">現地工事作業者名簿!mdl売上入力.商品コｰドChange1</definedName>
    <definedName name="mdl売上入力.商品コｰドChange1" localSheetId="13">'現地工事作業者名簿 '!mdl売上入力.商品コｰドChange1</definedName>
    <definedName name="mdl売上入力.商品コｰドChange1" localSheetId="8">#REF!</definedName>
    <definedName name="mdl売上入力.商品コｰドChange1" localSheetId="0">#REF!</definedName>
    <definedName name="mdl売上入力.商品コｰドChange1">[0]!mdl売上入力.商品コｰドChange1</definedName>
    <definedName name="mdl売上入力.商品コｰドChange2" localSheetId="10">[6]!mdl売上入力.商品コｰドChange2</definedName>
    <definedName name="mdl売上入力.商品コｰドChange2" localSheetId="14">④火気使用許可申請書※火気使用時のみ!mdl売上入力.商品コｰドChange2</definedName>
    <definedName name="mdl売上入力.商品コｰドChange2" localSheetId="12">#REF!</definedName>
    <definedName name="mdl売上入力.商品コｰドChange2" localSheetId="9">#REF!</definedName>
    <definedName name="mdl売上入力.商品コｰドChange2" localSheetId="15">#REF!</definedName>
    <definedName name="mdl売上入力.商品コｰドChange2" localSheetId="16">[6]!mdl売上入力.商品コｰドChange2</definedName>
    <definedName name="mdl売上入力.商品コｰドChange2" localSheetId="1">改定!mdl売上入力.商品コｰドChange2</definedName>
    <definedName name="mdl売上入力.商品コｰドChange2" localSheetId="11">現地工事作業者名簿!mdl売上入力.商品コｰドChange2</definedName>
    <definedName name="mdl売上入力.商品コｰドChange2" localSheetId="13">'現地工事作業者名簿 '!mdl売上入力.商品コｰドChange2</definedName>
    <definedName name="mdl売上入力.商品コｰドChange2" localSheetId="8">#REF!</definedName>
    <definedName name="mdl売上入力.商品コｰドChange2" localSheetId="0">#REF!</definedName>
    <definedName name="mdl売上入力.商品コｰドChange2">[0]!mdl売上入力.商品コｰドChange2</definedName>
    <definedName name="mdl売上入力.商品コｰドChange3" localSheetId="10">[6]!mdl売上入力.商品コｰドChange3</definedName>
    <definedName name="mdl売上入力.商品コｰドChange3" localSheetId="14">④火気使用許可申請書※火気使用時のみ!mdl売上入力.商品コｰドChange3</definedName>
    <definedName name="mdl売上入力.商品コｰドChange3" localSheetId="12">#REF!</definedName>
    <definedName name="mdl売上入力.商品コｰドChange3" localSheetId="9">#REF!</definedName>
    <definedName name="mdl売上入力.商品コｰドChange3" localSheetId="15">#REF!</definedName>
    <definedName name="mdl売上入力.商品コｰドChange3" localSheetId="16">[6]!mdl売上入力.商品コｰドChange3</definedName>
    <definedName name="mdl売上入力.商品コｰドChange3" localSheetId="1">改定!mdl売上入力.商品コｰドChange3</definedName>
    <definedName name="mdl売上入力.商品コｰドChange3" localSheetId="11">現地工事作業者名簿!mdl売上入力.商品コｰドChange3</definedName>
    <definedName name="mdl売上入力.商品コｰドChange3" localSheetId="13">'現地工事作業者名簿 '!mdl売上入力.商品コｰドChange3</definedName>
    <definedName name="mdl売上入力.商品コｰドChange3" localSheetId="8">#REF!</definedName>
    <definedName name="mdl売上入力.商品コｰドChange3" localSheetId="0">#REF!</definedName>
    <definedName name="mdl売上入力.商品コｰドChange3">[0]!mdl売上入力.商品コｰドChange3</definedName>
    <definedName name="mdl売上入力.商品コｰドChange4" localSheetId="10">[6]!mdl売上入力.商品コｰドChange4</definedName>
    <definedName name="mdl売上入力.商品コｰドChange4" localSheetId="14">④火気使用許可申請書※火気使用時のみ!mdl売上入力.商品コｰドChange4</definedName>
    <definedName name="mdl売上入力.商品コｰドChange4" localSheetId="12">#REF!</definedName>
    <definedName name="mdl売上入力.商品コｰドChange4" localSheetId="9">#REF!</definedName>
    <definedName name="mdl売上入力.商品コｰドChange4" localSheetId="15">#REF!</definedName>
    <definedName name="mdl売上入力.商品コｰドChange4" localSheetId="16">[6]!mdl売上入力.商品コｰドChange4</definedName>
    <definedName name="mdl売上入力.商品コｰドChange4" localSheetId="1">改定!mdl売上入力.商品コｰドChange4</definedName>
    <definedName name="mdl売上入力.商品コｰドChange4" localSheetId="11">現地工事作業者名簿!mdl売上入力.商品コｰドChange4</definedName>
    <definedName name="mdl売上入力.商品コｰドChange4" localSheetId="13">'現地工事作業者名簿 '!mdl売上入力.商品コｰドChange4</definedName>
    <definedName name="mdl売上入力.商品コｰドChange4" localSheetId="8">#REF!</definedName>
    <definedName name="mdl売上入力.商品コｰドChange4" localSheetId="0">#REF!</definedName>
    <definedName name="mdl売上入力.商品コｰドChange4">[0]!mdl売上入力.商品コｰドChange4</definedName>
    <definedName name="mdl売上入力.商品名Change1" localSheetId="10">[6]!mdl売上入力.商品名Change1</definedName>
    <definedName name="mdl売上入力.商品名Change1" localSheetId="14">④火気使用許可申請書※火気使用時のみ!mdl売上入力.商品名Change1</definedName>
    <definedName name="mdl売上入力.商品名Change1" localSheetId="12">#REF!</definedName>
    <definedName name="mdl売上入力.商品名Change1" localSheetId="9">#REF!</definedName>
    <definedName name="mdl売上入力.商品名Change1" localSheetId="15">#REF!</definedName>
    <definedName name="mdl売上入力.商品名Change1" localSheetId="16">[6]!mdl売上入力.商品名Change1</definedName>
    <definedName name="mdl売上入力.商品名Change1" localSheetId="1">改定!mdl売上入力.商品名Change1</definedName>
    <definedName name="mdl売上入力.商品名Change1" localSheetId="11">現地工事作業者名簿!mdl売上入力.商品名Change1</definedName>
    <definedName name="mdl売上入力.商品名Change1" localSheetId="13">'現地工事作業者名簿 '!mdl売上入力.商品名Change1</definedName>
    <definedName name="mdl売上入力.商品名Change1" localSheetId="8">#REF!</definedName>
    <definedName name="mdl売上入力.商品名Change1" localSheetId="0">#REF!</definedName>
    <definedName name="mdl売上入力.商品名Change1">[0]!mdl売上入力.商品名Change1</definedName>
    <definedName name="mdl売上入力.商品名Change2" localSheetId="10">[6]!mdl売上入力.商品名Change2</definedName>
    <definedName name="mdl売上入力.商品名Change2" localSheetId="14">④火気使用許可申請書※火気使用時のみ!mdl売上入力.商品名Change2</definedName>
    <definedName name="mdl売上入力.商品名Change2" localSheetId="12">#REF!</definedName>
    <definedName name="mdl売上入力.商品名Change2" localSheetId="9">#REF!</definedName>
    <definedName name="mdl売上入力.商品名Change2" localSheetId="15">#REF!</definedName>
    <definedName name="mdl売上入力.商品名Change2" localSheetId="16">[6]!mdl売上入力.商品名Change2</definedName>
    <definedName name="mdl売上入力.商品名Change2" localSheetId="1">改定!mdl売上入力.商品名Change2</definedName>
    <definedName name="mdl売上入力.商品名Change2" localSheetId="11">現地工事作業者名簿!mdl売上入力.商品名Change2</definedName>
    <definedName name="mdl売上入力.商品名Change2" localSheetId="13">'現地工事作業者名簿 '!mdl売上入力.商品名Change2</definedName>
    <definedName name="mdl売上入力.商品名Change2" localSheetId="8">#REF!</definedName>
    <definedName name="mdl売上入力.商品名Change2" localSheetId="0">#REF!</definedName>
    <definedName name="mdl売上入力.商品名Change2">[0]!mdl売上入力.商品名Change2</definedName>
    <definedName name="mdl売上入力.商品名Change3" localSheetId="10">[6]!mdl売上入力.商品名Change3</definedName>
    <definedName name="mdl売上入力.商品名Change3" localSheetId="14">④火気使用許可申請書※火気使用時のみ!mdl売上入力.商品名Change3</definedName>
    <definedName name="mdl売上入力.商品名Change3" localSheetId="12">#REF!</definedName>
    <definedName name="mdl売上入力.商品名Change3" localSheetId="9">#REF!</definedName>
    <definedName name="mdl売上入力.商品名Change3" localSheetId="15">#REF!</definedName>
    <definedName name="mdl売上入力.商品名Change3" localSheetId="16">[6]!mdl売上入力.商品名Change3</definedName>
    <definedName name="mdl売上入力.商品名Change3" localSheetId="1">改定!mdl売上入力.商品名Change3</definedName>
    <definedName name="mdl売上入力.商品名Change3" localSheetId="11">現地工事作業者名簿!mdl売上入力.商品名Change3</definedName>
    <definedName name="mdl売上入力.商品名Change3" localSheetId="13">'現地工事作業者名簿 '!mdl売上入力.商品名Change3</definedName>
    <definedName name="mdl売上入力.商品名Change3" localSheetId="8">#REF!</definedName>
    <definedName name="mdl売上入力.商品名Change3" localSheetId="0">#REF!</definedName>
    <definedName name="mdl売上入力.商品名Change3">[0]!mdl売上入力.商品名Change3</definedName>
    <definedName name="mdl売上入力.商品名Change4" localSheetId="10">[6]!mdl売上入力.商品名Change4</definedName>
    <definedName name="mdl売上入力.商品名Change4" localSheetId="14">④火気使用許可申請書※火気使用時のみ!mdl売上入力.商品名Change4</definedName>
    <definedName name="mdl売上入力.商品名Change4" localSheetId="12">#REF!</definedName>
    <definedName name="mdl売上入力.商品名Change4" localSheetId="9">#REF!</definedName>
    <definedName name="mdl売上入力.商品名Change4" localSheetId="15">#REF!</definedName>
    <definedName name="mdl売上入力.商品名Change4" localSheetId="16">[6]!mdl売上入力.商品名Change4</definedName>
    <definedName name="mdl売上入力.商品名Change4" localSheetId="1">改定!mdl売上入力.商品名Change4</definedName>
    <definedName name="mdl売上入力.商品名Change4" localSheetId="11">現地工事作業者名簿!mdl売上入力.商品名Change4</definedName>
    <definedName name="mdl売上入力.商品名Change4" localSheetId="13">'現地工事作業者名簿 '!mdl売上入力.商品名Change4</definedName>
    <definedName name="mdl売上入力.商品名Change4" localSheetId="8">#REF!</definedName>
    <definedName name="mdl売上入力.商品名Change4" localSheetId="0">#REF!</definedName>
    <definedName name="mdl売上入力.商品名Change4">[0]!mdl売上入力.商品名Change4</definedName>
    <definedName name="mdl売上入力.追加Click" localSheetId="10">[6]!mdl売上入力.追加Click</definedName>
    <definedName name="mdl売上入力.追加Click" localSheetId="14">④火気使用許可申請書※火気使用時のみ!mdl売上入力.追加Click</definedName>
    <definedName name="mdl売上入力.追加Click" localSheetId="12">#REF!</definedName>
    <definedName name="mdl売上入力.追加Click" localSheetId="9">#REF!</definedName>
    <definedName name="mdl売上入力.追加Click" localSheetId="15">#REF!</definedName>
    <definedName name="mdl売上入力.追加Click" localSheetId="16">[6]!mdl売上入力.追加Click</definedName>
    <definedName name="mdl売上入力.追加Click" localSheetId="1">改定!mdl売上入力.追加Click</definedName>
    <definedName name="mdl売上入力.追加Click" localSheetId="11">現地工事作業者名簿!mdl売上入力.追加Click</definedName>
    <definedName name="mdl売上入力.追加Click" localSheetId="13">'現地工事作業者名簿 '!mdl売上入力.追加Click</definedName>
    <definedName name="mdl売上入力.追加Click" localSheetId="8">#REF!</definedName>
    <definedName name="mdl売上入力.追加Click" localSheetId="0">#REF!</definedName>
    <definedName name="mdl売上入力.追加Click">[0]!mdl売上入力.追加Click</definedName>
    <definedName name="mdl売上入力.得意先コｰドChange" localSheetId="10">[6]!mdl売上入力.得意先コｰドChange</definedName>
    <definedName name="mdl売上入力.得意先コｰドChange" localSheetId="14">④火気使用許可申請書※火気使用時のみ!mdl売上入力.得意先コｰドChange</definedName>
    <definedName name="mdl売上入力.得意先コｰドChange" localSheetId="12">#REF!</definedName>
    <definedName name="mdl売上入力.得意先コｰドChange" localSheetId="9">#REF!</definedName>
    <definedName name="mdl売上入力.得意先コｰドChange" localSheetId="15">#REF!</definedName>
    <definedName name="mdl売上入力.得意先コｰドChange" localSheetId="16">[6]!mdl売上入力.得意先コｰドChange</definedName>
    <definedName name="mdl売上入力.得意先コｰドChange" localSheetId="1">改定!mdl売上入力.得意先コｰドChange</definedName>
    <definedName name="mdl売上入力.得意先コｰドChange" localSheetId="11">現地工事作業者名簿!mdl売上入力.得意先コｰドChange</definedName>
    <definedName name="mdl売上入力.得意先コｰドChange" localSheetId="13">'現地工事作業者名簿 '!mdl売上入力.得意先コｰドChange</definedName>
    <definedName name="mdl売上入力.得意先コｰドChange" localSheetId="8">#REF!</definedName>
    <definedName name="mdl売上入力.得意先コｰドChange" localSheetId="0">#REF!</definedName>
    <definedName name="mdl売上入力.得意先コｰドChange">[0]!mdl売上入力.得意先コｰドChange</definedName>
    <definedName name="mdl売上入力.得意先名Change" localSheetId="10">[6]!mdl売上入力.得意先名Change</definedName>
    <definedName name="mdl売上入力.得意先名Change" localSheetId="14">④火気使用許可申請書※火気使用時のみ!mdl売上入力.得意先名Change</definedName>
    <definedName name="mdl売上入力.得意先名Change" localSheetId="12">#REF!</definedName>
    <definedName name="mdl売上入力.得意先名Change" localSheetId="9">#REF!</definedName>
    <definedName name="mdl売上入力.得意先名Change" localSheetId="15">#REF!</definedName>
    <definedName name="mdl売上入力.得意先名Change" localSheetId="16">[6]!mdl売上入力.得意先名Change</definedName>
    <definedName name="mdl売上入力.得意先名Change" localSheetId="1">改定!mdl売上入力.得意先名Change</definedName>
    <definedName name="mdl売上入力.得意先名Change" localSheetId="11">現地工事作業者名簿!mdl売上入力.得意先名Change</definedName>
    <definedName name="mdl売上入力.得意先名Change" localSheetId="13">'現地工事作業者名簿 '!mdl売上入力.得意先名Change</definedName>
    <definedName name="mdl売上入力.得意先名Change" localSheetId="8">#REF!</definedName>
    <definedName name="mdl売上入力.得意先名Change" localSheetId="0">#REF!</definedName>
    <definedName name="mdl売上入力.得意先名Change">[0]!mdl売上入力.得意先名Change</definedName>
    <definedName name="mdl売上入力.売上額計算1" localSheetId="10">[6]!mdl売上入力.売上額計算1</definedName>
    <definedName name="mdl売上入力.売上額計算1" localSheetId="14">④火気使用許可申請書※火気使用時のみ!mdl売上入力.売上額計算1</definedName>
    <definedName name="mdl売上入力.売上額計算1" localSheetId="12">#REF!</definedName>
    <definedName name="mdl売上入力.売上額計算1" localSheetId="9">#REF!</definedName>
    <definedName name="mdl売上入力.売上額計算1" localSheetId="15">#REF!</definedName>
    <definedName name="mdl売上入力.売上額計算1" localSheetId="16">[6]!mdl売上入力.売上額計算1</definedName>
    <definedName name="mdl売上入力.売上額計算1" localSheetId="1">改定!mdl売上入力.売上額計算1</definedName>
    <definedName name="mdl売上入力.売上額計算1" localSheetId="11">現地工事作業者名簿!mdl売上入力.売上額計算1</definedName>
    <definedName name="mdl売上入力.売上額計算1" localSheetId="13">'現地工事作業者名簿 '!mdl売上入力.売上額計算1</definedName>
    <definedName name="mdl売上入力.売上額計算1" localSheetId="8">#REF!</definedName>
    <definedName name="mdl売上入力.売上額計算1" localSheetId="0">#REF!</definedName>
    <definedName name="mdl売上入力.売上額計算1">[0]!mdl売上入力.売上額計算1</definedName>
    <definedName name="mdl売上入力.売上額計算2" localSheetId="10">[6]!mdl売上入力.売上額計算2</definedName>
    <definedName name="mdl売上入力.売上額計算2" localSheetId="14">④火気使用許可申請書※火気使用時のみ!mdl売上入力.売上額計算2</definedName>
    <definedName name="mdl売上入力.売上額計算2" localSheetId="12">#REF!</definedName>
    <definedName name="mdl売上入力.売上額計算2" localSheetId="9">#REF!</definedName>
    <definedName name="mdl売上入力.売上額計算2" localSheetId="15">#REF!</definedName>
    <definedName name="mdl売上入力.売上額計算2" localSheetId="16">[6]!mdl売上入力.売上額計算2</definedName>
    <definedName name="mdl売上入力.売上額計算2" localSheetId="1">改定!mdl売上入力.売上額計算2</definedName>
    <definedName name="mdl売上入力.売上額計算2" localSheetId="11">現地工事作業者名簿!mdl売上入力.売上額計算2</definedName>
    <definedName name="mdl売上入力.売上額計算2" localSheetId="13">'現地工事作業者名簿 '!mdl売上入力.売上額計算2</definedName>
    <definedName name="mdl売上入力.売上額計算2" localSheetId="8">#REF!</definedName>
    <definedName name="mdl売上入力.売上額計算2" localSheetId="0">#REF!</definedName>
    <definedName name="mdl売上入力.売上額計算2">[0]!mdl売上入力.売上額計算2</definedName>
    <definedName name="mdl売上入力.売上額計算3" localSheetId="10">[6]!mdl売上入力.売上額計算3</definedName>
    <definedName name="mdl売上入力.売上額計算3" localSheetId="14">④火気使用許可申請書※火気使用時のみ!mdl売上入力.売上額計算3</definedName>
    <definedName name="mdl売上入力.売上額計算3" localSheetId="12">#REF!</definedName>
    <definedName name="mdl売上入力.売上額計算3" localSheetId="9">#REF!</definedName>
    <definedName name="mdl売上入力.売上額計算3" localSheetId="15">#REF!</definedName>
    <definedName name="mdl売上入力.売上額計算3" localSheetId="16">[6]!mdl売上入力.売上額計算3</definedName>
    <definedName name="mdl売上入力.売上額計算3" localSheetId="1">改定!mdl売上入力.売上額計算3</definedName>
    <definedName name="mdl売上入力.売上額計算3" localSheetId="11">現地工事作業者名簿!mdl売上入力.売上額計算3</definedName>
    <definedName name="mdl売上入力.売上額計算3" localSheetId="13">'現地工事作業者名簿 '!mdl売上入力.売上額計算3</definedName>
    <definedName name="mdl売上入力.売上額計算3" localSheetId="8">#REF!</definedName>
    <definedName name="mdl売上入力.売上額計算3" localSheetId="0">#REF!</definedName>
    <definedName name="mdl売上入力.売上額計算3">[0]!mdl売上入力.売上額計算3</definedName>
    <definedName name="mdl売上入力.売上額計算4" localSheetId="10">[6]!mdl売上入力.売上額計算4</definedName>
    <definedName name="mdl売上入力.売上額計算4" localSheetId="14">④火気使用許可申請書※火気使用時のみ!mdl売上入力.売上額計算4</definedName>
    <definedName name="mdl売上入力.売上額計算4" localSheetId="12">#REF!</definedName>
    <definedName name="mdl売上入力.売上額計算4" localSheetId="9">#REF!</definedName>
    <definedName name="mdl売上入力.売上額計算4" localSheetId="15">#REF!</definedName>
    <definedName name="mdl売上入力.売上額計算4" localSheetId="16">[6]!mdl売上入力.売上額計算4</definedName>
    <definedName name="mdl売上入力.売上額計算4" localSheetId="1">改定!mdl売上入力.売上額計算4</definedName>
    <definedName name="mdl売上入力.売上額計算4" localSheetId="11">現地工事作業者名簿!mdl売上入力.売上額計算4</definedName>
    <definedName name="mdl売上入力.売上額計算4" localSheetId="13">'現地工事作業者名簿 '!mdl売上入力.売上額計算4</definedName>
    <definedName name="mdl売上入力.売上額計算4" localSheetId="8">#REF!</definedName>
    <definedName name="mdl売上入力.売上額計算4" localSheetId="0">#REF!</definedName>
    <definedName name="mdl売上入力.売上額計算4">[0]!mdl売上入力.売上額計算4</definedName>
    <definedName name="meisai" localSheetId="10">[6]!meisai</definedName>
    <definedName name="meisai" localSheetId="14">④火気使用許可申請書※火気使用時のみ!meisai</definedName>
    <definedName name="meisai" localSheetId="12">#REF!</definedName>
    <definedName name="meisai" localSheetId="9">#REF!</definedName>
    <definedName name="meisai" localSheetId="15">#REF!</definedName>
    <definedName name="meisai" localSheetId="16">[6]!meisai</definedName>
    <definedName name="meisai" localSheetId="1">改定!meisai</definedName>
    <definedName name="meisai" localSheetId="11">現地工事作業者名簿!meisai</definedName>
    <definedName name="meisai" localSheetId="13">'現地工事作業者名簿 '!meisai</definedName>
    <definedName name="meisai" localSheetId="8">#REF!</definedName>
    <definedName name="meisai" localSheetId="0">#REF!</definedName>
    <definedName name="meisai">[0]!meisai</definedName>
    <definedName name="ＭＩＫ" localSheetId="10">[6]!ＭＩＫ</definedName>
    <definedName name="ＭＩＫ" localSheetId="14">④火気使用許可申請書※火気使用時のみ!ＭＩＫ</definedName>
    <definedName name="ＭＩＫ" localSheetId="12">#REF!</definedName>
    <definedName name="ＭＩＫ" localSheetId="9">#REF!</definedName>
    <definedName name="ＭＩＫ" localSheetId="15">#REF!</definedName>
    <definedName name="ＭＩＫ" localSheetId="16">[6]!ＭＩＫ</definedName>
    <definedName name="ＭＩＫ" localSheetId="1">改定!ＭＩＫ</definedName>
    <definedName name="ＭＩＫ" localSheetId="11">現地工事作業者名簿!ＭＩＫ</definedName>
    <definedName name="ＭＩＫ" localSheetId="13">'現地工事作業者名簿 '!ＭＩＫ</definedName>
    <definedName name="ＭＩＫ" localSheetId="8">#REF!</definedName>
    <definedName name="ＭＩＫ" localSheetId="0">#REF!</definedName>
    <definedName name="ＭＩＫ">[0]!ＭＩＫ</definedName>
    <definedName name="MIKA" localSheetId="10">[6]!MIKA</definedName>
    <definedName name="MIKA" localSheetId="14">④火気使用許可申請書※火気使用時のみ!MIKA</definedName>
    <definedName name="MIKA" localSheetId="12">#REF!</definedName>
    <definedName name="MIKA" localSheetId="9">#REF!</definedName>
    <definedName name="MIKA" localSheetId="15">#REF!</definedName>
    <definedName name="MIKA" localSheetId="16">[6]!MIKA</definedName>
    <definedName name="MIKA" localSheetId="1">改定!MIKA</definedName>
    <definedName name="MIKA" localSheetId="11">現地工事作業者名簿!MIKA</definedName>
    <definedName name="MIKA" localSheetId="13">'現地工事作業者名簿 '!MIKA</definedName>
    <definedName name="MIKA" localSheetId="8">#REF!</definedName>
    <definedName name="MIKA" localSheetId="0">#REF!</definedName>
    <definedName name="MIKA">[0]!MIKA</definedName>
    <definedName name="mm" localSheetId="10">[6]!mm</definedName>
    <definedName name="mm" localSheetId="14">④火気使用許可申請書※火気使用時のみ!mm</definedName>
    <definedName name="mm" localSheetId="12">#REF!</definedName>
    <definedName name="mm" localSheetId="9">#REF!</definedName>
    <definedName name="mm" localSheetId="15">#REF!</definedName>
    <definedName name="mm" localSheetId="16">[6]!mm</definedName>
    <definedName name="mm" localSheetId="1">改定!mm</definedName>
    <definedName name="mm" localSheetId="11">現地工事作業者名簿!mm</definedName>
    <definedName name="mm" localSheetId="13">'現地工事作業者名簿 '!mm</definedName>
    <definedName name="mm" localSheetId="8">#REF!</definedName>
    <definedName name="mm" localSheetId="0">#REF!</definedName>
    <definedName name="mm">[0]!mm</definedName>
    <definedName name="ｍｍｍｍｍ" localSheetId="10">[6]!ｍｍｍｍｍ</definedName>
    <definedName name="ｍｍｍｍｍ" localSheetId="14">④火気使用許可申請書※火気使用時のみ!ｍｍｍｍｍ</definedName>
    <definedName name="ｍｍｍｍｍ" localSheetId="12">#REF!</definedName>
    <definedName name="ｍｍｍｍｍ" localSheetId="9">#REF!</definedName>
    <definedName name="ｍｍｍｍｍ" localSheetId="15">#REF!</definedName>
    <definedName name="ｍｍｍｍｍ" localSheetId="16">[6]!ｍｍｍｍｍ</definedName>
    <definedName name="ｍｍｍｍｍ" localSheetId="1">改定!ｍｍｍｍｍ</definedName>
    <definedName name="ｍｍｍｍｍ" localSheetId="11">現地工事作業者名簿!ｍｍｍｍｍ</definedName>
    <definedName name="ｍｍｍｍｍ" localSheetId="13">'現地工事作業者名簿 '!ｍｍｍｍｍ</definedName>
    <definedName name="ｍｍｍｍｍ" localSheetId="8">#REF!</definedName>
    <definedName name="ｍｍｍｍｍ" localSheetId="0">#REF!</definedName>
    <definedName name="ｍｍｍｍｍ">[0]!ｍｍｍｍｍ</definedName>
    <definedName name="MNﾒﾆｭｳ" localSheetId="10">[28]電力積算ﾒｰﾀｰ!#REF!</definedName>
    <definedName name="MNﾒﾆｭｳ" localSheetId="14">[28]電力積算ﾒｰﾀｰ!#REF!</definedName>
    <definedName name="MNﾒﾆｭｳ" localSheetId="12">#REF!</definedName>
    <definedName name="MNﾒﾆｭｳ" localSheetId="9">#REF!</definedName>
    <definedName name="MNﾒﾆｭｳ" localSheetId="15">#REF!</definedName>
    <definedName name="MNﾒﾆｭｳ" localSheetId="16">[28]電力積算ﾒｰﾀｰ!#REF!</definedName>
    <definedName name="MNﾒﾆｭｳ" localSheetId="11">#REF!</definedName>
    <definedName name="MNﾒﾆｭｳ" localSheetId="13">#REF!</definedName>
    <definedName name="MNﾒﾆｭｳ" localSheetId="8">#REF!</definedName>
    <definedName name="MNﾒﾆｭｳ" localSheetId="0">#REF!</definedName>
    <definedName name="MNﾒﾆｭｳ">[28]電力積算ﾒｰﾀｰ!#REF!</definedName>
    <definedName name="Module2.印刷" localSheetId="10">[29]!Module2.印刷</definedName>
    <definedName name="Module2.印刷" localSheetId="12">#REF!</definedName>
    <definedName name="Module2.印刷" localSheetId="9">#REF!</definedName>
    <definedName name="Module2.印刷" localSheetId="15">#REF!</definedName>
    <definedName name="Module2.印刷" localSheetId="11">#REF!</definedName>
    <definedName name="Module2.印刷" localSheetId="13">#REF!</definedName>
    <definedName name="Module2.印刷" localSheetId="8">#REF!</definedName>
    <definedName name="Module2.印刷" localSheetId="0">#REF!</definedName>
    <definedName name="Module2.印刷">[29]!Module2.印刷</definedName>
    <definedName name="Module4.印刷4" localSheetId="10">[30]!Module4.印刷4</definedName>
    <definedName name="Module4.印刷4" localSheetId="12">#REF!</definedName>
    <definedName name="Module4.印刷4" localSheetId="9">#REF!</definedName>
    <definedName name="Module4.印刷4" localSheetId="15">#REF!</definedName>
    <definedName name="Module4.印刷4" localSheetId="11">#REF!</definedName>
    <definedName name="Module4.印刷4" localSheetId="13">#REF!</definedName>
    <definedName name="Module4.印刷4" localSheetId="8">#REF!</definedName>
    <definedName name="Module4.印刷4" localSheetId="0">#REF!</definedName>
    <definedName name="Module4.印刷4">[30]!Module4.印刷4</definedName>
    <definedName name="N" localSheetId="10">#REF!</definedName>
    <definedName name="N" localSheetId="16">#REF!</definedName>
    <definedName name="N" localSheetId="11">#REF!</definedName>
    <definedName name="N" localSheetId="13">#REF!</definedName>
    <definedName name="N" localSheetId="8">#REF!</definedName>
    <definedName name="N">#REF!</definedName>
    <definedName name="nana" localSheetId="10">[6]!nana</definedName>
    <definedName name="nana" localSheetId="14">④火気使用許可申請書※火気使用時のみ!nana</definedName>
    <definedName name="nana" localSheetId="12">#REF!</definedName>
    <definedName name="nana" localSheetId="9">#REF!</definedName>
    <definedName name="nana" localSheetId="15">#REF!</definedName>
    <definedName name="nana" localSheetId="16">[6]!nana</definedName>
    <definedName name="nana" localSheetId="1">改定!nana</definedName>
    <definedName name="nana" localSheetId="11">現地工事作業者名簿!nana</definedName>
    <definedName name="nana" localSheetId="13">'現地工事作業者名簿 '!nana</definedName>
    <definedName name="nana" localSheetId="8">#REF!</definedName>
    <definedName name="nana" localSheetId="0">#REF!</definedName>
    <definedName name="nana">[0]!nana</definedName>
    <definedName name="Nendo" localSheetId="10">[1]販売品原価!#REF!</definedName>
    <definedName name="Nendo" localSheetId="14">[1]販売品原価!#REF!</definedName>
    <definedName name="Nendo" localSheetId="12">#REF!</definedName>
    <definedName name="Nendo" localSheetId="9">#REF!</definedName>
    <definedName name="Nendo" localSheetId="15">#REF!</definedName>
    <definedName name="Nendo" localSheetId="16">[1]販売品原価!#REF!</definedName>
    <definedName name="Nendo" localSheetId="11">#REF!</definedName>
    <definedName name="Nendo" localSheetId="13">#REF!</definedName>
    <definedName name="Nendo" localSheetId="8">#REF!</definedName>
    <definedName name="Nendo" localSheetId="0">#REF!</definedName>
    <definedName name="Nendo">[1]販売品原価!#REF!</definedName>
    <definedName name="nene" localSheetId="10">[6]!nene</definedName>
    <definedName name="nene" localSheetId="14">④火気使用許可申請書※火気使用時のみ!nene</definedName>
    <definedName name="nene" localSheetId="12">#REF!</definedName>
    <definedName name="nene" localSheetId="9">#REF!</definedName>
    <definedName name="nene" localSheetId="15">#REF!</definedName>
    <definedName name="nene" localSheetId="16">[6]!nene</definedName>
    <definedName name="nene" localSheetId="1">改定!nene</definedName>
    <definedName name="nene" localSheetId="11">現地工事作業者名簿!nene</definedName>
    <definedName name="nene" localSheetId="13">'現地工事作業者名簿 '!nene</definedName>
    <definedName name="nene" localSheetId="8">#REF!</definedName>
    <definedName name="nene" localSheetId="0">#REF!</definedName>
    <definedName name="nene">[0]!nene</definedName>
    <definedName name="ngcheck" localSheetId="10">[6]!ngcheck</definedName>
    <definedName name="ngcheck" localSheetId="14">④火気使用許可申請書※火気使用時のみ!ngcheck</definedName>
    <definedName name="ngcheck" localSheetId="12">#REF!</definedName>
    <definedName name="ngcheck" localSheetId="9">#REF!</definedName>
    <definedName name="ngcheck" localSheetId="15">#REF!</definedName>
    <definedName name="ngcheck" localSheetId="16">[6]!ngcheck</definedName>
    <definedName name="ngcheck" localSheetId="1">改定!ngcheck</definedName>
    <definedName name="ngcheck" localSheetId="11">現地工事作業者名簿!ngcheck</definedName>
    <definedName name="ngcheck" localSheetId="13">'現地工事作業者名簿 '!ngcheck</definedName>
    <definedName name="ngcheck" localSheetId="8">#REF!</definedName>
    <definedName name="ngcheck" localSheetId="0">#REF!</definedName>
    <definedName name="ngcheck">[0]!ngcheck</definedName>
    <definedName name="nh" localSheetId="10">[6]!nh</definedName>
    <definedName name="nh" localSheetId="14">④火気使用許可申請書※火気使用時のみ!nh</definedName>
    <definedName name="nh" localSheetId="12">#REF!</definedName>
    <definedName name="nh" localSheetId="9">#REF!</definedName>
    <definedName name="nh" localSheetId="15">#REF!</definedName>
    <definedName name="nh" localSheetId="16">[6]!nh</definedName>
    <definedName name="nh" localSheetId="1">改定!nh</definedName>
    <definedName name="nh" localSheetId="11">現地工事作業者名簿!nh</definedName>
    <definedName name="nh" localSheetId="13">'現地工事作業者名簿 '!nh</definedName>
    <definedName name="nh" localSheetId="8">#REF!</definedName>
    <definedName name="nh" localSheetId="0">#REF!</definedName>
    <definedName name="nh">[0]!nh</definedName>
    <definedName name="nini" localSheetId="10">[6]!nini</definedName>
    <definedName name="nini" localSheetId="14">④火気使用許可申請書※火気使用時のみ!nini</definedName>
    <definedName name="nini" localSheetId="12">#REF!</definedName>
    <definedName name="nini" localSheetId="9">#REF!</definedName>
    <definedName name="nini" localSheetId="15">#REF!</definedName>
    <definedName name="nini" localSheetId="16">[6]!nini</definedName>
    <definedName name="nini" localSheetId="1">改定!nini</definedName>
    <definedName name="nini" localSheetId="11">現地工事作業者名簿!nini</definedName>
    <definedName name="nini" localSheetId="13">'現地工事作業者名簿 '!nini</definedName>
    <definedName name="nini" localSheetId="8">#REF!</definedName>
    <definedName name="nini" localSheetId="0">#REF!</definedName>
    <definedName name="nini">[0]!nini</definedName>
    <definedName name="ｎｍ" localSheetId="10">[6]!ｎｍ</definedName>
    <definedName name="ｎｍ" localSheetId="14">④火気使用許可申請書※火気使用時のみ!ｎｍ</definedName>
    <definedName name="ｎｍ" localSheetId="12">#REF!</definedName>
    <definedName name="ｎｍ" localSheetId="9">#REF!</definedName>
    <definedName name="ｎｍ" localSheetId="15">#REF!</definedName>
    <definedName name="ｎｍ" localSheetId="16">[6]!ｎｍ</definedName>
    <definedName name="ｎｍ" localSheetId="1">改定!ｎｍ</definedName>
    <definedName name="ｎｍ" localSheetId="11">現地工事作業者名簿!ｎｍ</definedName>
    <definedName name="ｎｍ" localSheetId="13">'現地工事作業者名簿 '!ｎｍ</definedName>
    <definedName name="ｎｍ" localSheetId="8">#REF!</definedName>
    <definedName name="ｎｍ" localSheetId="0">#REF!</definedName>
    <definedName name="ｎｍ">[0]!ｎｍ</definedName>
    <definedName name="NN" localSheetId="10">[6]!NN</definedName>
    <definedName name="NN" localSheetId="14">④火気使用許可申請書※火気使用時のみ!NN</definedName>
    <definedName name="NN" localSheetId="12">#REF!</definedName>
    <definedName name="NN" localSheetId="9">#REF!</definedName>
    <definedName name="NN" localSheetId="15">#REF!</definedName>
    <definedName name="NN" localSheetId="16">[6]!NN</definedName>
    <definedName name="NN" localSheetId="1">改定!NN</definedName>
    <definedName name="NN" localSheetId="11">現地工事作業者名簿!NN</definedName>
    <definedName name="NN" localSheetId="13">'現地工事作業者名簿 '!NN</definedName>
    <definedName name="NN" localSheetId="8">#REF!</definedName>
    <definedName name="NN" localSheetId="0">#REF!</definedName>
    <definedName name="NN">[0]!NN</definedName>
    <definedName name="NN8865FAW" localSheetId="10">[6]!NN8865FAW</definedName>
    <definedName name="NN8865FAW" localSheetId="14">④火気使用許可申請書※火気使用時のみ!NN8865FAW</definedName>
    <definedName name="NN8865FAW" localSheetId="12">#REF!</definedName>
    <definedName name="NN8865FAW" localSheetId="9">#REF!</definedName>
    <definedName name="NN8865FAW" localSheetId="15">#REF!</definedName>
    <definedName name="NN8865FAW" localSheetId="16">[6]!NN8865FAW</definedName>
    <definedName name="NN8865FAW" localSheetId="1">改定!NN8865FAW</definedName>
    <definedName name="NN8865FAW" localSheetId="11">現地工事作業者名簿!NN8865FAW</definedName>
    <definedName name="NN8865FAW" localSheetId="13">'現地工事作業者名簿 '!NN8865FAW</definedName>
    <definedName name="NN8865FAW" localSheetId="8">#REF!</definedName>
    <definedName name="NN8865FAW" localSheetId="0">#REF!</definedName>
    <definedName name="NN8865FAW">[0]!NN8865FAW</definedName>
    <definedName name="NNNNN" localSheetId="10">[6]!NNNNN</definedName>
    <definedName name="NNNNN" localSheetId="14">④火気使用許可申請書※火気使用時のみ!NNNNN</definedName>
    <definedName name="NNNNN" localSheetId="12">#REF!</definedName>
    <definedName name="NNNNN" localSheetId="9">#REF!</definedName>
    <definedName name="NNNNN" localSheetId="15">#REF!</definedName>
    <definedName name="NNNNN" localSheetId="16">[6]!NNNNN</definedName>
    <definedName name="NNNNN" localSheetId="1">改定!NNNNN</definedName>
    <definedName name="NNNNN" localSheetId="11">現地工事作業者名簿!NNNNN</definedName>
    <definedName name="NNNNN" localSheetId="13">'現地工事作業者名簿 '!NNNNN</definedName>
    <definedName name="NNNNN" localSheetId="8">#REF!</definedName>
    <definedName name="NNNNN" localSheetId="0">#REF!</definedName>
    <definedName name="NNNNN">[0]!NNNNN</definedName>
    <definedName name="NNNNNnn" localSheetId="10">[6]!NNNNNnn</definedName>
    <definedName name="NNNNNnn" localSheetId="14">④火気使用許可申請書※火気使用時のみ!NNNNNnn</definedName>
    <definedName name="NNNNNnn" localSheetId="12">#REF!</definedName>
    <definedName name="NNNNNnn" localSheetId="9">#REF!</definedName>
    <definedName name="NNNNNnn" localSheetId="15">#REF!</definedName>
    <definedName name="NNNNNnn" localSheetId="16">[6]!NNNNNnn</definedName>
    <definedName name="NNNNNnn" localSheetId="1">改定!NNNNNnn</definedName>
    <definedName name="NNNNNnn" localSheetId="11">現地工事作業者名簿!NNNNNnn</definedName>
    <definedName name="NNNNNnn" localSheetId="13">'現地工事作業者名簿 '!NNNNNnn</definedName>
    <definedName name="NNNNNnn" localSheetId="8">#REF!</definedName>
    <definedName name="NNNNNnn" localSheetId="0">#REF!</definedName>
    <definedName name="NNNNNnn">[0]!NNNNNnn</definedName>
    <definedName name="No" localSheetId="10">[31]DB!$A$41:$A$127</definedName>
    <definedName name="No" localSheetId="12">#REF!</definedName>
    <definedName name="No" localSheetId="9">#REF!</definedName>
    <definedName name="No" localSheetId="15">#REF!</definedName>
    <definedName name="No" localSheetId="11">#REF!</definedName>
    <definedName name="No" localSheetId="13">#REF!</definedName>
    <definedName name="No" localSheetId="8">#REF!</definedName>
    <definedName name="No" localSheetId="0">#REF!</definedName>
    <definedName name="No">[31]DB!$A$41:$A$127</definedName>
    <definedName name="nono" localSheetId="10">[6]!nono</definedName>
    <definedName name="nono" localSheetId="14">④火気使用許可申請書※火気使用時のみ!nono</definedName>
    <definedName name="nono" localSheetId="12">#REF!</definedName>
    <definedName name="nono" localSheetId="9">#REF!</definedName>
    <definedName name="nono" localSheetId="15">#REF!</definedName>
    <definedName name="nono" localSheetId="16">[6]!nono</definedName>
    <definedName name="nono" localSheetId="1">改定!nono</definedName>
    <definedName name="nono" localSheetId="11">現地工事作業者名簿!nono</definedName>
    <definedName name="nono" localSheetId="13">'現地工事作業者名簿 '!nono</definedName>
    <definedName name="nono" localSheetId="8">#REF!</definedName>
    <definedName name="nono" localSheetId="0">#REF!</definedName>
    <definedName name="nono">[0]!nono</definedName>
    <definedName name="NOVENBER" localSheetId="10">[6]!NOVENBER</definedName>
    <definedName name="NOVENBER" localSheetId="14">④火気使用許可申請書※火気使用時のみ!NOVENBER</definedName>
    <definedName name="NOVENBER" localSheetId="12">#REF!</definedName>
    <definedName name="NOVENBER" localSheetId="9">#REF!</definedName>
    <definedName name="NOVENBER" localSheetId="15">#REF!</definedName>
    <definedName name="NOVENBER" localSheetId="16">[6]!NOVENBER</definedName>
    <definedName name="NOVENBER" localSheetId="1">改定!NOVENBER</definedName>
    <definedName name="NOVENBER" localSheetId="11">現地工事作業者名簿!NOVENBER</definedName>
    <definedName name="NOVENBER" localSheetId="13">'現地工事作業者名簿 '!NOVENBER</definedName>
    <definedName name="NOVENBER" localSheetId="8">#REF!</definedName>
    <definedName name="NOVENBER" localSheetId="0">#REF!</definedName>
    <definedName name="NOVENBER">[0]!NOVENBER</definedName>
    <definedName name="nunu" localSheetId="10">[6]!nunu</definedName>
    <definedName name="nunu" localSheetId="14">④火気使用許可申請書※火気使用時のみ!nunu</definedName>
    <definedName name="nunu" localSheetId="12">#REF!</definedName>
    <definedName name="nunu" localSheetId="9">#REF!</definedName>
    <definedName name="nunu" localSheetId="15">#REF!</definedName>
    <definedName name="nunu" localSheetId="16">[6]!nunu</definedName>
    <definedName name="nunu" localSheetId="1">改定!nunu</definedName>
    <definedName name="nunu" localSheetId="11">現地工事作業者名簿!nunu</definedName>
    <definedName name="nunu" localSheetId="13">'現地工事作業者名簿 '!nunu</definedName>
    <definedName name="nunu" localSheetId="8">#REF!</definedName>
    <definedName name="nunu" localSheetId="0">#REF!</definedName>
    <definedName name="nunu">[0]!nunu</definedName>
    <definedName name="O" localSheetId="10">[6]!O</definedName>
    <definedName name="O" localSheetId="14">④火気使用許可申請書※火気使用時のみ!O</definedName>
    <definedName name="O" localSheetId="12">#REF!</definedName>
    <definedName name="O" localSheetId="9">#REF!</definedName>
    <definedName name="O" localSheetId="15">#REF!</definedName>
    <definedName name="O" localSheetId="16">[6]!O</definedName>
    <definedName name="O" localSheetId="1">改定!O</definedName>
    <definedName name="O" localSheetId="11">現地工事作業者名簿!O</definedName>
    <definedName name="O" localSheetId="13">'現地工事作業者名簿 '!O</definedName>
    <definedName name="O" localSheetId="8">#REF!</definedName>
    <definedName name="O" localSheetId="0">#REF!</definedName>
    <definedName name="O">[0]!O</definedName>
    <definedName name="O.117" localSheetId="10">#REF!</definedName>
    <definedName name="O.117" localSheetId="16">#REF!</definedName>
    <definedName name="O.117" localSheetId="11">#REF!</definedName>
    <definedName name="O.117" localSheetId="13">#REF!</definedName>
    <definedName name="O.117" localSheetId="8">#REF!</definedName>
    <definedName name="O.117">#REF!</definedName>
    <definedName name="O.118" localSheetId="10">#REF!</definedName>
    <definedName name="O.118" localSheetId="16">#REF!</definedName>
    <definedName name="O.118" localSheetId="8">#REF!</definedName>
    <definedName name="O.118">#REF!</definedName>
    <definedName name="O.22" localSheetId="10">#REF!</definedName>
    <definedName name="O.22" localSheetId="16">#REF!</definedName>
    <definedName name="O.22" localSheetId="8">#REF!</definedName>
    <definedName name="O.22">#REF!</definedName>
    <definedName name="OCTOBER" localSheetId="10">[6]!OCTOBER</definedName>
    <definedName name="OCTOBER" localSheetId="14">④火気使用許可申請書※火気使用時のみ!OCTOBER</definedName>
    <definedName name="OCTOBER" localSheetId="12">#REF!</definedName>
    <definedName name="OCTOBER" localSheetId="9">#REF!</definedName>
    <definedName name="OCTOBER" localSheetId="15">#REF!</definedName>
    <definedName name="OCTOBER" localSheetId="16">[6]!OCTOBER</definedName>
    <definedName name="OCTOBER" localSheetId="1">改定!OCTOBER</definedName>
    <definedName name="OCTOBER" localSheetId="11">現地工事作業者名簿!OCTOBER</definedName>
    <definedName name="OCTOBER" localSheetId="13">'現地工事作業者名簿 '!OCTOBER</definedName>
    <definedName name="OCTOBER" localSheetId="8">#REF!</definedName>
    <definedName name="OCTOBER" localSheetId="0">#REF!</definedName>
    <definedName name="OCTOBER">[0]!OCTOBER</definedName>
    <definedName name="OHTA" localSheetId="10">[6]!OHTA</definedName>
    <definedName name="OHTA" localSheetId="14">④火気使用許可申請書※火気使用時のみ!OHTA</definedName>
    <definedName name="OHTA" localSheetId="12">#REF!</definedName>
    <definedName name="OHTA" localSheetId="9">#REF!</definedName>
    <definedName name="OHTA" localSheetId="15">#REF!</definedName>
    <definedName name="OHTA" localSheetId="16">[6]!OHTA</definedName>
    <definedName name="OHTA" localSheetId="1">改定!OHTA</definedName>
    <definedName name="OHTA" localSheetId="11">現地工事作業者名簿!OHTA</definedName>
    <definedName name="OHTA" localSheetId="13">'現地工事作業者名簿 '!OHTA</definedName>
    <definedName name="OHTA" localSheetId="8">#REF!</definedName>
    <definedName name="OHTA" localSheetId="0">#REF!</definedName>
    <definedName name="OHTA">[0]!OHTA</definedName>
    <definedName name="OO64OO" localSheetId="10">#REF!</definedName>
    <definedName name="OO64OO" localSheetId="16">#REF!</definedName>
    <definedName name="OO64OO" localSheetId="11">#REF!</definedName>
    <definedName name="OO64OO" localSheetId="13">#REF!</definedName>
    <definedName name="OO64OO" localSheetId="8">#REF!</definedName>
    <definedName name="OO64OO">#REF!</definedName>
    <definedName name="OO6OO4" localSheetId="10">#REF!</definedName>
    <definedName name="OO6OO4" localSheetId="16">#REF!</definedName>
    <definedName name="OO6OO4" localSheetId="8">#REF!</definedName>
    <definedName name="OO6OO4">#REF!</definedName>
    <definedName name="ooo" localSheetId="10">[6]!ooo</definedName>
    <definedName name="ooo" localSheetId="14">④火気使用許可申請書※火気使用時のみ!ooo</definedName>
    <definedName name="ooo" localSheetId="12">#REF!</definedName>
    <definedName name="ooo" localSheetId="9">#REF!</definedName>
    <definedName name="ooo" localSheetId="15">#REF!</definedName>
    <definedName name="ooo" localSheetId="16">[6]!ooo</definedName>
    <definedName name="ooo" localSheetId="1">改定!ooo</definedName>
    <definedName name="ooo" localSheetId="11">現地工事作業者名簿!ooo</definedName>
    <definedName name="ooo" localSheetId="13">'現地工事作業者名簿 '!ooo</definedName>
    <definedName name="ooo" localSheetId="8">#REF!</definedName>
    <definedName name="ooo" localSheetId="0">#REF!</definedName>
    <definedName name="ooo">[0]!ooo</definedName>
    <definedName name="ooooo" localSheetId="10">[6]!ooooo</definedName>
    <definedName name="ooooo" localSheetId="14">④火気使用許可申請書※火気使用時のみ!ooooo</definedName>
    <definedName name="ooooo" localSheetId="12">#REF!</definedName>
    <definedName name="ooooo" localSheetId="9">#REF!</definedName>
    <definedName name="ooooo" localSheetId="15">#REF!</definedName>
    <definedName name="ooooo" localSheetId="16">[6]!ooooo</definedName>
    <definedName name="ooooo" localSheetId="1">改定!ooooo</definedName>
    <definedName name="ooooo" localSheetId="11">現地工事作業者名簿!ooooo</definedName>
    <definedName name="ooooo" localSheetId="13">'現地工事作業者名簿 '!ooooo</definedName>
    <definedName name="ooooo" localSheetId="8">#REF!</definedName>
    <definedName name="ooooo" localSheetId="0">#REF!</definedName>
    <definedName name="ooooo">[0]!ooooo</definedName>
    <definedName name="oooooo" localSheetId="10">#REF!</definedName>
    <definedName name="oooooo" localSheetId="16">#REF!</definedName>
    <definedName name="oooooo" localSheetId="11">#REF!</definedName>
    <definedName name="oooooo" localSheetId="13">#REF!</definedName>
    <definedName name="oooooo" localSheetId="8">#REF!</definedName>
    <definedName name="oooooo">#REF!</definedName>
    <definedName name="ooooooo" localSheetId="10">#REF!</definedName>
    <definedName name="ooooooo" localSheetId="16">#REF!</definedName>
    <definedName name="ooooooo" localSheetId="8">#REF!</definedName>
    <definedName name="ooooooo">#REF!</definedName>
    <definedName name="oooooooo" localSheetId="10">#REF!</definedName>
    <definedName name="oooooooo" localSheetId="16">#REF!</definedName>
    <definedName name="oooooooo" localSheetId="8">#REF!</definedName>
    <definedName name="oooooooo">#REF!</definedName>
    <definedName name="ooooooooo" localSheetId="13">#REF!</definedName>
    <definedName name="ooooooooo">#REF!</definedName>
    <definedName name="oooooooooo" localSheetId="10">[6]!oooooooooo</definedName>
    <definedName name="oooooooooo" localSheetId="14">④火気使用許可申請書※火気使用時のみ!oooooooooo</definedName>
    <definedName name="oooooooooo" localSheetId="12">#REF!</definedName>
    <definedName name="oooooooooo" localSheetId="9">#REF!</definedName>
    <definedName name="oooooooooo" localSheetId="15">#REF!</definedName>
    <definedName name="oooooooooo" localSheetId="16">[6]!oooooooooo</definedName>
    <definedName name="oooooooooo" localSheetId="1">改定!oooooooooo</definedName>
    <definedName name="oooooooooo" localSheetId="11">現地工事作業者名簿!oooooooooo</definedName>
    <definedName name="oooooooooo" localSheetId="13">'現地工事作業者名簿 '!oooooooooo</definedName>
    <definedName name="oooooooooo" localSheetId="8">#REF!</definedName>
    <definedName name="oooooooooo" localSheetId="0">#REF!</definedName>
    <definedName name="oooooooooo">[0]!oooooooooo</definedName>
    <definedName name="outp" localSheetId="10">#REF!</definedName>
    <definedName name="outp" localSheetId="16">#REF!</definedName>
    <definedName name="outp" localSheetId="11">#REF!</definedName>
    <definedName name="outp" localSheetId="13">#REF!</definedName>
    <definedName name="outp" localSheetId="8">#REF!</definedName>
    <definedName name="outp">#REF!</definedName>
    <definedName name="Ｐ" localSheetId="10">[6]!Ｐ</definedName>
    <definedName name="Ｐ" localSheetId="14">④火気使用許可申請書※火気使用時のみ!Ｐ</definedName>
    <definedName name="Ｐ" localSheetId="12">#REF!</definedName>
    <definedName name="Ｐ" localSheetId="9">#REF!</definedName>
    <definedName name="Ｐ" localSheetId="15">#REF!</definedName>
    <definedName name="Ｐ" localSheetId="16">[6]!Ｐ</definedName>
    <definedName name="Ｐ" localSheetId="1">改定!Ｐ</definedName>
    <definedName name="Ｐ" localSheetId="11">現地工事作業者名簿!Ｐ</definedName>
    <definedName name="Ｐ" localSheetId="13">'現地工事作業者名簿 '!Ｐ</definedName>
    <definedName name="Ｐ" localSheetId="8">#REF!</definedName>
    <definedName name="Ｐ" localSheetId="0">#REF!</definedName>
    <definedName name="Ｐ">[0]!Ｐ</definedName>
    <definedName name="P_bar" localSheetId="10">#REF!</definedName>
    <definedName name="P_bar" localSheetId="16">#REF!</definedName>
    <definedName name="P_bar" localSheetId="11">#REF!</definedName>
    <definedName name="P_bar" localSheetId="13">#REF!</definedName>
    <definedName name="P_bar" localSheetId="8">#REF!</definedName>
    <definedName name="P_bar">#REF!</definedName>
    <definedName name="P_vac" localSheetId="10">#REF!</definedName>
    <definedName name="P_vac" localSheetId="16">#REF!</definedName>
    <definedName name="P_vac" localSheetId="8">#REF!</definedName>
    <definedName name="P_vac">#REF!</definedName>
    <definedName name="PARTNER要望回答_月_着ベース" localSheetId="10">#REF!</definedName>
    <definedName name="PARTNER要望回答_月_着ベース" localSheetId="16">#REF!</definedName>
    <definedName name="PARTNER要望回答_月_着ベース" localSheetId="8">#REF!</definedName>
    <definedName name="PARTNER要望回答_月_着ベース">#REF!</definedName>
    <definedName name="PBU" localSheetId="13">#REF!</definedName>
    <definedName name="PBU">#REF!</definedName>
    <definedName name="pg" localSheetId="13">#REF!</definedName>
    <definedName name="pg">#REF!</definedName>
    <definedName name="PI" localSheetId="10" hidden="1">[32]ﾌｫｰﾑ!$F$22</definedName>
    <definedName name="PI" localSheetId="12" hidden="1">#REF!</definedName>
    <definedName name="PI" localSheetId="9" hidden="1">#REF!</definedName>
    <definedName name="PI" localSheetId="15" hidden="1">#REF!</definedName>
    <definedName name="PI" localSheetId="11" hidden="1">#REF!</definedName>
    <definedName name="PI" localSheetId="13" hidden="1">#REF!</definedName>
    <definedName name="PI" localSheetId="8" hidden="1">#REF!</definedName>
    <definedName name="PI" localSheetId="0" hidden="1">#REF!</definedName>
    <definedName name="PI" hidden="1">[32]ﾌｫｰﾑ!$F$22</definedName>
    <definedName name="PKEN" localSheetId="10">#REF!</definedName>
    <definedName name="PKEN" localSheetId="16">#REF!</definedName>
    <definedName name="PKEN" localSheetId="11">#REF!</definedName>
    <definedName name="PKEN" localSheetId="13">#REF!</definedName>
    <definedName name="PKEN" localSheetId="8">#REF!</definedName>
    <definedName name="PKEN">#REF!</definedName>
    <definedName name="por11c26r86c48RTs198字7行RTm0TB" localSheetId="10">'[33]予算表(別紙)99'!#REF!</definedName>
    <definedName name="por11c26r86c48RTs198字7行RTm0TB" localSheetId="12">#REF!</definedName>
    <definedName name="por11c26r86c48RTs198字7行RTm0TB" localSheetId="9">#REF!</definedName>
    <definedName name="por11c26r86c48RTs198字7行RTm0TB" localSheetId="15">#REF!</definedName>
    <definedName name="por11c26r86c48RTs198字7行RTm0TB" localSheetId="16">'[33]予算表(別紙)99'!#REF!</definedName>
    <definedName name="por11c26r86c48RTs198字7行RTm0TB" localSheetId="11">#REF!</definedName>
    <definedName name="por11c26r86c48RTs198字7行RTm0TB" localSheetId="13">#REF!</definedName>
    <definedName name="por11c26r86c48RTs198字7行RTm0TB" localSheetId="8">#REF!</definedName>
    <definedName name="por11c26r86c48RTs198字7行RTm0TB" localSheetId="0">#REF!</definedName>
    <definedName name="por11c26r86c48RTs198字7行RTm0TB">'[33]予算表(別紙)99'!#REF!</definedName>
    <definedName name="POR1C18R59C31TBAEN0133AEN1061RT" localSheetId="10">#REF!</definedName>
    <definedName name="POR1C18R59C31TBAEN0133AEN1061RT" localSheetId="16">#REF!</definedName>
    <definedName name="POR1C18R59C31TBAEN0133AEN1061RT" localSheetId="11">#REF!</definedName>
    <definedName name="POR1C18R59C31TBAEN0133AEN1061RT" localSheetId="13">#REF!</definedName>
    <definedName name="POR1C18R59C31TBAEN0133AEN1061RT" localSheetId="8">#REF!</definedName>
    <definedName name="POR1C18R59C31TBAEN0133AEN1061RT">#REF!</definedName>
    <definedName name="por1c1r20c29RTs176字4行RTm5TBTB" localSheetId="10">#REF!</definedName>
    <definedName name="por1c1r20c29RTs176字4行RTm5TBTB" localSheetId="16">#REF!</definedName>
    <definedName name="por1c1r20c29RTs176字4行RTm5TBTB" localSheetId="8">#REF!</definedName>
    <definedName name="por1c1r20c29RTs176字4行RTm5TBTB">#REF!</definedName>
    <definedName name="POR1C1R42C20RTRTPOR46C1R87C20RT" localSheetId="10">#REF!</definedName>
    <definedName name="POR1C1R42C20RTRTPOR46C1R87C20RT" localSheetId="16">#REF!</definedName>
    <definedName name="POR1C1R42C20RTRTPOR46C1R87C20RT" localSheetId="8">#REF!</definedName>
    <definedName name="POR1C1R42C20RTRTPOR46C1R87C20RT">#REF!</definedName>
    <definedName name="POR1C1R44C14TBAEN0152AEN1045RTM" localSheetId="13">#REF!</definedName>
    <definedName name="POR1C1R44C14TBAEN0152AEN1045RTM">#REF!</definedName>
    <definedName name="por3c1r47c15RTs198字5行RTm0TB0T" localSheetId="13">#REF!</definedName>
    <definedName name="por3c1r47c15RTs198字5行RTm0TB0T">#REF!</definedName>
    <definedName name="por3c1r70c19RTs198字7行RTm1TBTB" localSheetId="13">#REF!</definedName>
    <definedName name="por3c1r70c19RTs198字7行RTm1TBTB">#REF!</definedName>
    <definedName name="por8c1r71c23RTs198字6行RTm0TB0T" localSheetId="10">'[33]予算表(別紙)99'!#REF!</definedName>
    <definedName name="por8c1r71c23RTs198字6行RTm0TB0T" localSheetId="12">#REF!</definedName>
    <definedName name="por8c1r71c23RTs198字6行RTm0TB0T" localSheetId="9">#REF!</definedName>
    <definedName name="por8c1r71c23RTs198字6行RTm0TB0T" localSheetId="15">#REF!</definedName>
    <definedName name="por8c1r71c23RTs198字6行RTm0TB0T" localSheetId="11">#REF!</definedName>
    <definedName name="por8c1r71c23RTs198字6行RTm0TB0T" localSheetId="13">#REF!</definedName>
    <definedName name="por8c1r71c23RTs198字6行RTm0TB0T" localSheetId="8">#REF!</definedName>
    <definedName name="por8c1r71c23RTs198字6行RTm0TB0T" localSheetId="0">#REF!</definedName>
    <definedName name="por8c1r71c23RTs198字6行RTm0TB0T">'[33]予算表(別紙)99'!#REF!</definedName>
    <definedName name="por8c1r76c18RTs198字7行RTm0TB0T" localSheetId="10">'[33]予算表(別紙)99'!#REF!</definedName>
    <definedName name="por8c1r76c18RTs198字7行RTm0TB0T" localSheetId="12">#REF!</definedName>
    <definedName name="por8c1r76c18RTs198字7行RTm0TB0T" localSheetId="9">#REF!</definedName>
    <definedName name="por8c1r76c18RTs198字7行RTm0TB0T" localSheetId="15">#REF!</definedName>
    <definedName name="por8c1r76c18RTs198字7行RTm0TB0T" localSheetId="11">#REF!</definedName>
    <definedName name="por8c1r76c18RTs198字7行RTm0TB0T" localSheetId="13">#REF!</definedName>
    <definedName name="por8c1r76c18RTs198字7行RTm0TB0T" localSheetId="8">#REF!</definedName>
    <definedName name="por8c1r76c18RTs198字7行RTm0TB0T" localSheetId="0">#REF!</definedName>
    <definedName name="por8c1r76c18RTs198字7行RTm0TB0T">'[33]予算表(別紙)99'!#REF!</definedName>
    <definedName name="pp" localSheetId="10">#REF!</definedName>
    <definedName name="pp" localSheetId="16">#REF!</definedName>
    <definedName name="pp" localSheetId="11">#REF!</definedName>
    <definedName name="pp" localSheetId="13">#REF!</definedName>
    <definedName name="pp" localSheetId="8">#REF!</definedName>
    <definedName name="pp">#REF!</definedName>
    <definedName name="PPP" localSheetId="10">#REF!</definedName>
    <definedName name="PPP" localSheetId="16">#REF!</definedName>
    <definedName name="PPP" localSheetId="8">#REF!</definedName>
    <definedName name="PPP">#REF!</definedName>
    <definedName name="pppp" localSheetId="10">#REF!</definedName>
    <definedName name="pppp" localSheetId="16">#REF!</definedName>
    <definedName name="pppp" localSheetId="8">#REF!</definedName>
    <definedName name="pppp">#REF!</definedName>
    <definedName name="ppppp" localSheetId="10">[6]!ppppp</definedName>
    <definedName name="ppppp" localSheetId="14">④火気使用許可申請書※火気使用時のみ!ppppp</definedName>
    <definedName name="ppppp" localSheetId="12">#REF!</definedName>
    <definedName name="ppppp" localSheetId="9">#REF!</definedName>
    <definedName name="ppppp" localSheetId="15">#REF!</definedName>
    <definedName name="ppppp" localSheetId="16">[6]!ppppp</definedName>
    <definedName name="ppppp" localSheetId="1">改定!ppppp</definedName>
    <definedName name="ppppp" localSheetId="11">現地工事作業者名簿!ppppp</definedName>
    <definedName name="ppppp" localSheetId="13">'現地工事作業者名簿 '!ppppp</definedName>
    <definedName name="ppppp" localSheetId="8">#REF!</definedName>
    <definedName name="ppppp" localSheetId="0">#REF!</definedName>
    <definedName name="ppppp">[0]!ppppp</definedName>
    <definedName name="PQIDX" localSheetId="10">#REF!</definedName>
    <definedName name="PQIDX" localSheetId="16">#REF!</definedName>
    <definedName name="PQIDX" localSheetId="11">#REF!</definedName>
    <definedName name="PQIDX" localSheetId="13">#REF!</definedName>
    <definedName name="PQIDX" localSheetId="8">#REF!</definedName>
    <definedName name="PQIDX">#REF!</definedName>
    <definedName name="pr" localSheetId="10">#REF!</definedName>
    <definedName name="pr" localSheetId="16">#REF!</definedName>
    <definedName name="pr" localSheetId="8">#REF!</definedName>
    <definedName name="pr">#REF!</definedName>
    <definedName name="PRINT" localSheetId="10">#REF!</definedName>
    <definedName name="PRINT" localSheetId="16">#REF!</definedName>
    <definedName name="PRINT" localSheetId="8">#REF!</definedName>
    <definedName name="PRINT">#REF!</definedName>
    <definedName name="_xlnm.Print_Area" localSheetId="10">'（追加）作業指示書'!$A$1:$BP$27</definedName>
    <definedName name="_xlnm.Print_Area" localSheetId="3">'1F'!$D$1:$X$13</definedName>
    <definedName name="_xlnm.Print_Area" localSheetId="4">'2F'!$D$1:$X$13</definedName>
    <definedName name="_xlnm.Print_Area" localSheetId="5">'3F'!$D$1:$X$13</definedName>
    <definedName name="_xlnm.Print_Area" localSheetId="6">'4F'!$D$1:$X$13</definedName>
    <definedName name="_xlnm.Print_Area" localSheetId="14">④火気使用許可申請書※火気使用時のみ!$A$1:$DN$38</definedName>
    <definedName name="_xlnm.Print_Area" localSheetId="12">KYﾐｰﾃｨﾝｸﾞ!$A$1:$P$23</definedName>
    <definedName name="_xlnm.Print_Area" localSheetId="9">'リスクアセスメント記入例 (改定4)'!$A$1:$S$52</definedName>
    <definedName name="_xlnm.Print_Area" localSheetId="16">#REF!</definedName>
    <definedName name="_xlnm.Print_Area" localSheetId="7">屋外エリア!$A$1:$AG$17</definedName>
    <definedName name="_xlnm.Print_Area" localSheetId="11">現地工事作業者名簿!$A$1:$AT$51</definedName>
    <definedName name="_xlnm.Print_Area" localSheetId="13">'現地工事作業者名簿 '!$A$1:$AT$51</definedName>
    <definedName name="_xlnm.Print_Area" localSheetId="8">'工事安全確認シート '!$A$1:$I$45</definedName>
    <definedName name="_xlnm.Print_Area" localSheetId="0">工事看板!$A$1:$D$17</definedName>
    <definedName name="_xlnm.Print_Area" localSheetId="2">工事計画書!$A$1:$DH$52</definedName>
    <definedName name="_xlnm.Print_Area">#REF!</definedName>
    <definedName name="Print_Area_MI" localSheetId="10">#REF!</definedName>
    <definedName name="Print_Area_MI" localSheetId="9">#REF!</definedName>
    <definedName name="Print_Area_MI" localSheetId="16">#REF!</definedName>
    <definedName name="Print_Area_MI" localSheetId="8">#REF!</definedName>
    <definedName name="Print_Area_MI">#REF!</definedName>
    <definedName name="PRINT_AREA_MI1" localSheetId="10">#REF!</definedName>
    <definedName name="PRINT_AREA_MI1" localSheetId="9">#REF!</definedName>
    <definedName name="PRINT_AREA_MI1" localSheetId="16">#REF!</definedName>
    <definedName name="PRINT_AREA_MI1" localSheetId="8">#REF!</definedName>
    <definedName name="PRINT_AREA_MI1">#REF!</definedName>
    <definedName name="print_title_mi" localSheetId="13">#REF!</definedName>
    <definedName name="print_title_mi">#REF!</definedName>
    <definedName name="_xlnm.Print_Titles" localSheetId="13">#REF!</definedName>
    <definedName name="_xlnm.Print_Titles">#REF!</definedName>
    <definedName name="Print_Titles_MI" localSheetId="13">#REF!</definedName>
    <definedName name="Print_Titles_MI">#REF!</definedName>
    <definedName name="PSI計画_算出用__2__List" localSheetId="10">'[34]PSI 7.21'!$AQ$1298:$AU$1597</definedName>
    <definedName name="PSI計画_算出用__2__List" localSheetId="12">#REF!</definedName>
    <definedName name="PSI計画_算出用__2__List" localSheetId="9">#REF!</definedName>
    <definedName name="PSI計画_算出用__2__List" localSheetId="15">#REF!</definedName>
    <definedName name="PSI計画_算出用__2__List" localSheetId="11">#REF!</definedName>
    <definedName name="PSI計画_算出用__2__List" localSheetId="13">#REF!</definedName>
    <definedName name="PSI計画_算出用__2__List" localSheetId="8">#REF!</definedName>
    <definedName name="PSI計画_算出用__2__List" localSheetId="0">#REF!</definedName>
    <definedName name="PSI計画_算出用__2__List">'[34]PSI 7.21'!$AQ$1298:$AU$1597</definedName>
    <definedName name="Q" localSheetId="10">#REF!</definedName>
    <definedName name="Q" localSheetId="16">#REF!</definedName>
    <definedName name="Q" localSheetId="11">#REF!</definedName>
    <definedName name="Q" localSheetId="13">#REF!</definedName>
    <definedName name="Q" localSheetId="8">#REF!</definedName>
    <definedName name="Q">#REF!</definedName>
    <definedName name="Q_2000_JK_1220_G_A_BASE" localSheetId="10">#REF!</definedName>
    <definedName name="Q_2000_JK_1220_G_A_BASE" localSheetId="16">#REF!</definedName>
    <definedName name="Q_2000_JK_1220_G_A_BASE" localSheetId="8">#REF!</definedName>
    <definedName name="Q_2000_JK_1220_G_A_BASE">#REF!</definedName>
    <definedName name="Q_99修正とのマッチング最終" localSheetId="10">#REF!</definedName>
    <definedName name="Q_99修正とのマッチング最終" localSheetId="16">#REF!</definedName>
    <definedName name="Q_99修正とのマッチング最終" localSheetId="8">#REF!</definedName>
    <definedName name="Q_99修正とのマッチング最終">#REF!</definedName>
    <definedName name="qosoo" localSheetId="10">[6]!qosoo</definedName>
    <definedName name="qosoo" localSheetId="14">④火気使用許可申請書※火気使用時のみ!qosoo</definedName>
    <definedName name="qosoo" localSheetId="12">#REF!</definedName>
    <definedName name="qosoo" localSheetId="9">#REF!</definedName>
    <definedName name="qosoo" localSheetId="15">#REF!</definedName>
    <definedName name="qosoo" localSheetId="16">[6]!qosoo</definedName>
    <definedName name="qosoo" localSheetId="1">改定!qosoo</definedName>
    <definedName name="qosoo" localSheetId="11">現地工事作業者名簿!qosoo</definedName>
    <definedName name="qosoo" localSheetId="13">'現地工事作業者名簿 '!qosoo</definedName>
    <definedName name="qosoo" localSheetId="8">#REF!</definedName>
    <definedName name="qosoo" localSheetId="0">#REF!</definedName>
    <definedName name="qosoo">[0]!qosoo</definedName>
    <definedName name="qq" localSheetId="10">[6]!qq</definedName>
    <definedName name="qq" localSheetId="14">④火気使用許可申請書※火気使用時のみ!qq</definedName>
    <definedName name="qq" localSheetId="12">#REF!</definedName>
    <definedName name="qq" localSheetId="9">#REF!</definedName>
    <definedName name="qq" localSheetId="15">#REF!</definedName>
    <definedName name="qq" localSheetId="16">[6]!qq</definedName>
    <definedName name="qq" localSheetId="1">改定!qq</definedName>
    <definedName name="qq" localSheetId="11">現地工事作業者名簿!qq</definedName>
    <definedName name="qq" localSheetId="13">'現地工事作業者名簿 '!qq</definedName>
    <definedName name="qq" localSheetId="8">#REF!</definedName>
    <definedName name="qq" localSheetId="0">#REF!</definedName>
    <definedName name="qq">[0]!qq</definedName>
    <definedName name="QQQ" localSheetId="10">[6]!QQQ</definedName>
    <definedName name="QQQ" localSheetId="14">④火気使用許可申請書※火気使用時のみ!QQQ</definedName>
    <definedName name="QQQ" localSheetId="12">#REF!</definedName>
    <definedName name="QQQ" localSheetId="9">#REF!</definedName>
    <definedName name="QQQ" localSheetId="15">#REF!</definedName>
    <definedName name="QQQ" localSheetId="16">[6]!QQQ</definedName>
    <definedName name="QQQ" localSheetId="1">改定!QQQ</definedName>
    <definedName name="QQQ" localSheetId="11">現地工事作業者名簿!QQQ</definedName>
    <definedName name="QQQ" localSheetId="13">'現地工事作業者名簿 '!QQQ</definedName>
    <definedName name="QQQ" localSheetId="8">#REF!</definedName>
    <definedName name="QQQ" localSheetId="0">#REF!</definedName>
    <definedName name="QQQ">[0]!QQQ</definedName>
    <definedName name="QQQQQ" localSheetId="10">[6]!QQQQQ</definedName>
    <definedName name="QQQQQ" localSheetId="14">④火気使用許可申請書※火気使用時のみ!QQQQQ</definedName>
    <definedName name="QQQQQ" localSheetId="12">#REF!</definedName>
    <definedName name="QQQQQ" localSheetId="9">#REF!</definedName>
    <definedName name="QQQQQ" localSheetId="15">#REF!</definedName>
    <definedName name="QQQQQ" localSheetId="16">[6]!QQQQQ</definedName>
    <definedName name="QQQQQ" localSheetId="1">改定!QQQQQ</definedName>
    <definedName name="QQQQQ" localSheetId="11">現地工事作業者名簿!QQQQQ</definedName>
    <definedName name="QQQQQ" localSheetId="13">'現地工事作業者名簿 '!QQQQQ</definedName>
    <definedName name="QQQQQ" localSheetId="8">#REF!</definedName>
    <definedName name="QQQQQ" localSheetId="0">#REF!</definedName>
    <definedName name="QQQQQ">[0]!QQQQQ</definedName>
    <definedName name="QQQQQQ" localSheetId="10">[26]日数時間!$C$7:$J$30</definedName>
    <definedName name="QQQQQQ" localSheetId="12">#REF!</definedName>
    <definedName name="QQQQQQ" localSheetId="9">#REF!</definedName>
    <definedName name="QQQQQQ" localSheetId="15">#REF!</definedName>
    <definedName name="QQQQQQ" localSheetId="11">#REF!</definedName>
    <definedName name="QQQQQQ" localSheetId="13">#REF!</definedName>
    <definedName name="QQQQQQ" localSheetId="8">#REF!</definedName>
    <definedName name="QQQQQQ" localSheetId="0">#REF!</definedName>
    <definedName name="QQQQQQ">[26]日数時間!$C$7:$J$30</definedName>
    <definedName name="ＱＲＭデータ_工場区分修正データ" localSheetId="10">[35]TEMPLATE!$B$1:$AI$823</definedName>
    <definedName name="ＱＲＭデータ_工場区分修正データ" localSheetId="12">#REF!</definedName>
    <definedName name="ＱＲＭデータ_工場区分修正データ" localSheetId="9">#REF!</definedName>
    <definedName name="ＱＲＭデータ_工場区分修正データ" localSheetId="15">#REF!</definedName>
    <definedName name="ＱＲＭデータ_工場区分修正データ" localSheetId="11">#REF!</definedName>
    <definedName name="ＱＲＭデータ_工場区分修正データ" localSheetId="13">#REF!</definedName>
    <definedName name="ＱＲＭデータ_工場区分修正データ" localSheetId="8">#REF!</definedName>
    <definedName name="ＱＲＭデータ_工場区分修正データ" localSheetId="0">#REF!</definedName>
    <definedName name="ＱＲＭデータ_工場区分修正データ">[35]TEMPLATE!$B$1:$AI$823</definedName>
    <definedName name="ＱＷ" localSheetId="10">#REF!</definedName>
    <definedName name="ＱＷ" localSheetId="16">#REF!</definedName>
    <definedName name="ＱＷ" localSheetId="11">#REF!</definedName>
    <definedName name="ＱＷ" localSheetId="13">#REF!</definedName>
    <definedName name="ＱＷ" localSheetId="8">#REF!</definedName>
    <definedName name="ＱＷ">#REF!</definedName>
    <definedName name="ＱＷＱＷ" localSheetId="10">[36]日数時間!$C$7:$J$30</definedName>
    <definedName name="ＱＷＱＷ" localSheetId="12">#REF!</definedName>
    <definedName name="ＱＷＱＷ" localSheetId="9">#REF!</definedName>
    <definedName name="ＱＷＱＷ" localSheetId="15">#REF!</definedName>
    <definedName name="ＱＷＱＷ" localSheetId="11">#REF!</definedName>
    <definedName name="ＱＷＱＷ" localSheetId="13">#REF!</definedName>
    <definedName name="ＱＷＱＷ" localSheetId="8">#REF!</definedName>
    <definedName name="ＱＷＱＷ" localSheetId="0">#REF!</definedName>
    <definedName name="ＱＷＱＷ">[36]日数時間!$C$7:$J$30</definedName>
    <definedName name="ＱＷＱＷＱ" localSheetId="10">[36]日数時間!$P$45:$P$46</definedName>
    <definedName name="ＱＷＱＷＱ" localSheetId="12">#REF!</definedName>
    <definedName name="ＱＷＱＷＱ" localSheetId="9">#REF!</definedName>
    <definedName name="ＱＷＱＷＱ" localSheetId="15">#REF!</definedName>
    <definedName name="ＱＷＱＷＱ" localSheetId="11">#REF!</definedName>
    <definedName name="ＱＷＱＷＱ" localSheetId="13">#REF!</definedName>
    <definedName name="ＱＷＱＷＱ" localSheetId="8">#REF!</definedName>
    <definedName name="ＱＷＱＷＱ" localSheetId="0">#REF!</definedName>
    <definedName name="ＱＷＱＷＱ">[36]日数時間!$P$45:$P$46</definedName>
    <definedName name="RE" localSheetId="10">[6]!RE</definedName>
    <definedName name="RE" localSheetId="14">④火気使用許可申請書※火気使用時のみ!RE</definedName>
    <definedName name="RE" localSheetId="12">#REF!</definedName>
    <definedName name="RE" localSheetId="9">#REF!</definedName>
    <definedName name="RE" localSheetId="15">#REF!</definedName>
    <definedName name="RE" localSheetId="16">[6]!RE</definedName>
    <definedName name="RE" localSheetId="1">改定!RE</definedName>
    <definedName name="RE" localSheetId="11">現地工事作業者名簿!RE</definedName>
    <definedName name="RE" localSheetId="13">'現地工事作業者名簿 '!RE</definedName>
    <definedName name="RE" localSheetId="8">#REF!</definedName>
    <definedName name="RE" localSheetId="0">#REF!</definedName>
    <definedName name="RE">[0]!RE</definedName>
    <definedName name="RECOD85" localSheetId="10">[6]!RECOD85</definedName>
    <definedName name="RECOD85" localSheetId="14">④火気使用許可申請書※火気使用時のみ!RECOD85</definedName>
    <definedName name="RECOD85" localSheetId="12">#REF!</definedName>
    <definedName name="RECOD85" localSheetId="9">#REF!</definedName>
    <definedName name="RECOD85" localSheetId="15">#REF!</definedName>
    <definedName name="RECOD85" localSheetId="16">[6]!RECOD85</definedName>
    <definedName name="RECOD85" localSheetId="1">改定!RECOD85</definedName>
    <definedName name="RECOD85" localSheetId="11">現地工事作業者名簿!RECOD85</definedName>
    <definedName name="RECOD85" localSheetId="13">'現地工事作業者名簿 '!RECOD85</definedName>
    <definedName name="RECOD85" localSheetId="8">#REF!</definedName>
    <definedName name="RECOD85" localSheetId="0">#REF!</definedName>
    <definedName name="RECOD85">[0]!RECOD85</definedName>
    <definedName name="Recoed79" localSheetId="10">[6]!Recoed79</definedName>
    <definedName name="Recoed79" localSheetId="14">④火気使用許可申請書※火気使用時のみ!Recoed79</definedName>
    <definedName name="Recoed79" localSheetId="12">#REF!</definedName>
    <definedName name="Recoed79" localSheetId="9">#REF!</definedName>
    <definedName name="Recoed79" localSheetId="15">#REF!</definedName>
    <definedName name="Recoed79" localSheetId="16">[6]!Recoed79</definedName>
    <definedName name="Recoed79" localSheetId="1">改定!Recoed79</definedName>
    <definedName name="Recoed79" localSheetId="11">現地工事作業者名簿!Recoed79</definedName>
    <definedName name="Recoed79" localSheetId="13">'現地工事作業者名簿 '!Recoed79</definedName>
    <definedName name="Recoed79" localSheetId="8">#REF!</definedName>
    <definedName name="Recoed79" localSheetId="0">#REF!</definedName>
    <definedName name="Recoed79">[0]!Recoed79</definedName>
    <definedName name="Record00" localSheetId="10">[6]!Record00</definedName>
    <definedName name="Record00" localSheetId="14">④火気使用許可申請書※火気使用時のみ!Record00</definedName>
    <definedName name="Record00" localSheetId="12">#REF!</definedName>
    <definedName name="Record00" localSheetId="9">#REF!</definedName>
    <definedName name="Record00" localSheetId="15">#REF!</definedName>
    <definedName name="Record00" localSheetId="16">[6]!Record00</definedName>
    <definedName name="Record00" localSheetId="1">改定!Record00</definedName>
    <definedName name="Record00" localSheetId="11">現地工事作業者名簿!Record00</definedName>
    <definedName name="Record00" localSheetId="13">'現地工事作業者名簿 '!Record00</definedName>
    <definedName name="Record00" localSheetId="8">#REF!</definedName>
    <definedName name="Record00" localSheetId="0">#REF!</definedName>
    <definedName name="Record00">[0]!Record00</definedName>
    <definedName name="Record0000" localSheetId="10">[6]!Record0000</definedName>
    <definedName name="Record0000" localSheetId="14">④火気使用許可申請書※火気使用時のみ!Record0000</definedName>
    <definedName name="Record0000" localSheetId="12">#REF!</definedName>
    <definedName name="Record0000" localSheetId="9">#REF!</definedName>
    <definedName name="Record0000" localSheetId="15">#REF!</definedName>
    <definedName name="Record0000" localSheetId="16">[6]!Record0000</definedName>
    <definedName name="Record0000" localSheetId="1">改定!Record0000</definedName>
    <definedName name="Record0000" localSheetId="11">現地工事作業者名簿!Record0000</definedName>
    <definedName name="Record0000" localSheetId="13">'現地工事作業者名簿 '!Record0000</definedName>
    <definedName name="Record0000" localSheetId="8">#REF!</definedName>
    <definedName name="Record0000" localSheetId="0">#REF!</definedName>
    <definedName name="Record0000">[0]!Record0000</definedName>
    <definedName name="Record01" localSheetId="10">[6]!Record01</definedName>
    <definedName name="Record01" localSheetId="14">④火気使用許可申請書※火気使用時のみ!Record01</definedName>
    <definedName name="Record01" localSheetId="12">#REF!</definedName>
    <definedName name="Record01" localSheetId="9">#REF!</definedName>
    <definedName name="Record01" localSheetId="15">#REF!</definedName>
    <definedName name="Record01" localSheetId="16">[6]!Record01</definedName>
    <definedName name="Record01" localSheetId="1">改定!Record01</definedName>
    <definedName name="Record01" localSheetId="11">現地工事作業者名簿!Record01</definedName>
    <definedName name="Record01" localSheetId="13">'現地工事作業者名簿 '!Record01</definedName>
    <definedName name="Record01" localSheetId="8">#REF!</definedName>
    <definedName name="Record01" localSheetId="0">#REF!</definedName>
    <definedName name="Record01">[0]!Record01</definedName>
    <definedName name="Record100" localSheetId="10">[6]!Record100</definedName>
    <definedName name="Record100" localSheetId="14">④火気使用許可申請書※火気使用時のみ!Record100</definedName>
    <definedName name="Record100" localSheetId="12">#REF!</definedName>
    <definedName name="Record100" localSheetId="9">#REF!</definedName>
    <definedName name="Record100" localSheetId="15">#REF!</definedName>
    <definedName name="Record100" localSheetId="16">[6]!Record100</definedName>
    <definedName name="Record100" localSheetId="1">改定!Record100</definedName>
    <definedName name="Record100" localSheetId="11">現地工事作業者名簿!Record100</definedName>
    <definedName name="Record100" localSheetId="13">'現地工事作業者名簿 '!Record100</definedName>
    <definedName name="Record100" localSheetId="8">#REF!</definedName>
    <definedName name="Record100" localSheetId="0">#REF!</definedName>
    <definedName name="Record100">[0]!Record100</definedName>
    <definedName name="Record11" localSheetId="10">[6]!Record11</definedName>
    <definedName name="Record11" localSheetId="14">④火気使用許可申請書※火気使用時のみ!Record11</definedName>
    <definedName name="Record11" localSheetId="12">#REF!</definedName>
    <definedName name="Record11" localSheetId="9">#REF!</definedName>
    <definedName name="Record11" localSheetId="15">#REF!</definedName>
    <definedName name="Record11" localSheetId="16">[6]!Record11</definedName>
    <definedName name="Record11" localSheetId="1">改定!Record11</definedName>
    <definedName name="Record11" localSheetId="11">現地工事作業者名簿!Record11</definedName>
    <definedName name="Record11" localSheetId="13">'現地工事作業者名簿 '!Record11</definedName>
    <definedName name="Record11" localSheetId="8">#REF!</definedName>
    <definedName name="Record11" localSheetId="0">#REF!</definedName>
    <definedName name="Record11">[0]!Record11</definedName>
    <definedName name="Record12" localSheetId="10">[6]!Record12</definedName>
    <definedName name="Record12" localSheetId="14">④火気使用許可申請書※火気使用時のみ!Record12</definedName>
    <definedName name="Record12" localSheetId="12">#REF!</definedName>
    <definedName name="Record12" localSheetId="9">#REF!</definedName>
    <definedName name="Record12" localSheetId="15">#REF!</definedName>
    <definedName name="Record12" localSheetId="16">[6]!Record12</definedName>
    <definedName name="Record12" localSheetId="1">改定!Record12</definedName>
    <definedName name="Record12" localSheetId="11">現地工事作業者名簿!Record12</definedName>
    <definedName name="Record12" localSheetId="13">'現地工事作業者名簿 '!Record12</definedName>
    <definedName name="Record12" localSheetId="8">#REF!</definedName>
    <definedName name="Record12" localSheetId="0">#REF!</definedName>
    <definedName name="Record12">[0]!Record12</definedName>
    <definedName name="Record22" localSheetId="10">[6]!Record22</definedName>
    <definedName name="Record22" localSheetId="14">④火気使用許可申請書※火気使用時のみ!Record22</definedName>
    <definedName name="Record22" localSheetId="12">#REF!</definedName>
    <definedName name="Record22" localSheetId="9">#REF!</definedName>
    <definedName name="Record22" localSheetId="15">#REF!</definedName>
    <definedName name="Record22" localSheetId="16">[6]!Record22</definedName>
    <definedName name="Record22" localSheetId="1">改定!Record22</definedName>
    <definedName name="Record22" localSheetId="11">現地工事作業者名簿!Record22</definedName>
    <definedName name="Record22" localSheetId="13">'現地工事作業者名簿 '!Record22</definedName>
    <definedName name="Record22" localSheetId="8">#REF!</definedName>
    <definedName name="Record22" localSheetId="0">#REF!</definedName>
    <definedName name="Record22">[0]!Record22</definedName>
    <definedName name="Record33" localSheetId="10">[6]!Record33</definedName>
    <definedName name="Record33" localSheetId="14">④火気使用許可申請書※火気使用時のみ!Record33</definedName>
    <definedName name="Record33" localSheetId="12">#REF!</definedName>
    <definedName name="Record33" localSheetId="9">#REF!</definedName>
    <definedName name="Record33" localSheetId="15">#REF!</definedName>
    <definedName name="Record33" localSheetId="16">[6]!Record33</definedName>
    <definedName name="Record33" localSheetId="1">改定!Record33</definedName>
    <definedName name="Record33" localSheetId="11">現地工事作業者名簿!Record33</definedName>
    <definedName name="Record33" localSheetId="13">'現地工事作業者名簿 '!Record33</definedName>
    <definedName name="Record33" localSheetId="8">#REF!</definedName>
    <definedName name="Record33" localSheetId="0">#REF!</definedName>
    <definedName name="Record33">[0]!Record33</definedName>
    <definedName name="Record77" localSheetId="10">[6]!Record77</definedName>
    <definedName name="Record77" localSheetId="14">④火気使用許可申請書※火気使用時のみ!Record77</definedName>
    <definedName name="Record77" localSheetId="12">#REF!</definedName>
    <definedName name="Record77" localSheetId="9">#REF!</definedName>
    <definedName name="Record77" localSheetId="15">#REF!</definedName>
    <definedName name="Record77" localSheetId="16">[6]!Record77</definedName>
    <definedName name="Record77" localSheetId="1">改定!Record77</definedName>
    <definedName name="Record77" localSheetId="11">現地工事作業者名簿!Record77</definedName>
    <definedName name="Record77" localSheetId="13">'現地工事作業者名簿 '!Record77</definedName>
    <definedName name="Record77" localSheetId="8">#REF!</definedName>
    <definedName name="Record77" localSheetId="0">#REF!</definedName>
    <definedName name="Record77">[0]!Record77</definedName>
    <definedName name="Record80" localSheetId="10">[6]!Record80</definedName>
    <definedName name="Record80" localSheetId="14">④火気使用許可申請書※火気使用時のみ!Record80</definedName>
    <definedName name="Record80" localSheetId="12">#REF!</definedName>
    <definedName name="Record80" localSheetId="9">#REF!</definedName>
    <definedName name="Record80" localSheetId="15">#REF!</definedName>
    <definedName name="Record80" localSheetId="16">[6]!Record80</definedName>
    <definedName name="Record80" localSheetId="1">改定!Record80</definedName>
    <definedName name="Record80" localSheetId="11">現地工事作業者名簿!Record80</definedName>
    <definedName name="Record80" localSheetId="13">'現地工事作業者名簿 '!Record80</definedName>
    <definedName name="Record80" localSheetId="8">#REF!</definedName>
    <definedName name="Record80" localSheetId="0">#REF!</definedName>
    <definedName name="Record80">[0]!Record80</definedName>
    <definedName name="Record84" localSheetId="10">[6]!Record84</definedName>
    <definedName name="Record84" localSheetId="14">④火気使用許可申請書※火気使用時のみ!Record84</definedName>
    <definedName name="Record84" localSheetId="12">#REF!</definedName>
    <definedName name="Record84" localSheetId="9">#REF!</definedName>
    <definedName name="Record84" localSheetId="15">#REF!</definedName>
    <definedName name="Record84" localSheetId="16">[6]!Record84</definedName>
    <definedName name="Record84" localSheetId="1">改定!Record84</definedName>
    <definedName name="Record84" localSheetId="11">現地工事作業者名簿!Record84</definedName>
    <definedName name="Record84" localSheetId="13">'現地工事作業者名簿 '!Record84</definedName>
    <definedName name="Record84" localSheetId="8">#REF!</definedName>
    <definedName name="Record84" localSheetId="0">#REF!</definedName>
    <definedName name="Record84">[0]!Record84</definedName>
    <definedName name="record842" localSheetId="10">[6]!record842</definedName>
    <definedName name="record842" localSheetId="14">④火気使用許可申請書※火気使用時のみ!record842</definedName>
    <definedName name="record842" localSheetId="12">#REF!</definedName>
    <definedName name="record842" localSheetId="9">#REF!</definedName>
    <definedName name="record842" localSheetId="15">#REF!</definedName>
    <definedName name="record842" localSheetId="16">[6]!record842</definedName>
    <definedName name="record842" localSheetId="1">改定!record842</definedName>
    <definedName name="record842" localSheetId="11">現地工事作業者名簿!record842</definedName>
    <definedName name="record842" localSheetId="13">'現地工事作業者名簿 '!record842</definedName>
    <definedName name="record842" localSheetId="8">#REF!</definedName>
    <definedName name="record842" localSheetId="0">#REF!</definedName>
    <definedName name="record842">[0]!record842</definedName>
    <definedName name="Record85" localSheetId="10">[6]!Record85</definedName>
    <definedName name="Record85" localSheetId="14">④火気使用許可申請書※火気使用時のみ!Record85</definedName>
    <definedName name="Record85" localSheetId="12">#REF!</definedName>
    <definedName name="Record85" localSheetId="9">#REF!</definedName>
    <definedName name="Record85" localSheetId="15">#REF!</definedName>
    <definedName name="Record85" localSheetId="16">[6]!Record85</definedName>
    <definedName name="Record85" localSheetId="1">改定!Record85</definedName>
    <definedName name="Record85" localSheetId="11">現地工事作業者名簿!Record85</definedName>
    <definedName name="Record85" localSheetId="13">'現地工事作業者名簿 '!Record85</definedName>
    <definedName name="Record85" localSheetId="8">#REF!</definedName>
    <definedName name="Record85" localSheetId="0">#REF!</definedName>
    <definedName name="Record85">[0]!Record85</definedName>
    <definedName name="record852" localSheetId="10">[6]!record852</definedName>
    <definedName name="record852" localSheetId="14">④火気使用許可申請書※火気使用時のみ!record852</definedName>
    <definedName name="record852" localSheetId="12">#REF!</definedName>
    <definedName name="record852" localSheetId="9">#REF!</definedName>
    <definedName name="record852" localSheetId="15">#REF!</definedName>
    <definedName name="record852" localSheetId="16">[6]!record852</definedName>
    <definedName name="record852" localSheetId="1">改定!record852</definedName>
    <definedName name="record852" localSheetId="11">現地工事作業者名簿!record852</definedName>
    <definedName name="record852" localSheetId="13">'現地工事作業者名簿 '!record852</definedName>
    <definedName name="record852" localSheetId="8">#REF!</definedName>
    <definedName name="record852" localSheetId="0">#REF!</definedName>
    <definedName name="record852">[0]!record852</definedName>
    <definedName name="Record86" localSheetId="10">[6]!Record86</definedName>
    <definedName name="Record86" localSheetId="14">④火気使用許可申請書※火気使用時のみ!Record86</definedName>
    <definedName name="Record86" localSheetId="12">#REF!</definedName>
    <definedName name="Record86" localSheetId="9">#REF!</definedName>
    <definedName name="Record86" localSheetId="15">#REF!</definedName>
    <definedName name="Record86" localSheetId="16">[6]!Record86</definedName>
    <definedName name="Record86" localSheetId="1">改定!Record86</definedName>
    <definedName name="Record86" localSheetId="11">現地工事作業者名簿!Record86</definedName>
    <definedName name="Record86" localSheetId="13">'現地工事作業者名簿 '!Record86</definedName>
    <definedName name="Record86" localSheetId="8">#REF!</definedName>
    <definedName name="Record86" localSheetId="0">#REF!</definedName>
    <definedName name="Record86">[0]!Record86</definedName>
    <definedName name="Record87" localSheetId="10">[6]!Record87</definedName>
    <definedName name="Record87" localSheetId="14">④火気使用許可申請書※火気使用時のみ!Record87</definedName>
    <definedName name="Record87" localSheetId="12">#REF!</definedName>
    <definedName name="Record87" localSheetId="9">#REF!</definedName>
    <definedName name="Record87" localSheetId="15">#REF!</definedName>
    <definedName name="Record87" localSheetId="16">[6]!Record87</definedName>
    <definedName name="Record87" localSheetId="1">改定!Record87</definedName>
    <definedName name="Record87" localSheetId="11">現地工事作業者名簿!Record87</definedName>
    <definedName name="Record87" localSheetId="13">'現地工事作業者名簿 '!Record87</definedName>
    <definedName name="Record87" localSheetId="8">#REF!</definedName>
    <definedName name="Record87" localSheetId="0">#REF!</definedName>
    <definedName name="Record87">[0]!Record87</definedName>
    <definedName name="Record88" localSheetId="10">[6]!Record88</definedName>
    <definedName name="Record88" localSheetId="14">④火気使用許可申請書※火気使用時のみ!Record88</definedName>
    <definedName name="Record88" localSheetId="12">#REF!</definedName>
    <definedName name="Record88" localSheetId="9">#REF!</definedName>
    <definedName name="Record88" localSheetId="15">#REF!</definedName>
    <definedName name="Record88" localSheetId="16">[6]!Record88</definedName>
    <definedName name="Record88" localSheetId="1">改定!Record88</definedName>
    <definedName name="Record88" localSheetId="11">現地工事作業者名簿!Record88</definedName>
    <definedName name="Record88" localSheetId="13">'現地工事作業者名簿 '!Record88</definedName>
    <definedName name="Record88" localSheetId="8">#REF!</definedName>
    <definedName name="Record88" localSheetId="0">#REF!</definedName>
    <definedName name="Record88">[0]!Record88</definedName>
    <definedName name="Record89" localSheetId="10">[6]!Record89</definedName>
    <definedName name="Record89" localSheetId="14">④火気使用許可申請書※火気使用時のみ!Record89</definedName>
    <definedName name="Record89" localSheetId="12">#REF!</definedName>
    <definedName name="Record89" localSheetId="9">#REF!</definedName>
    <definedName name="Record89" localSheetId="15">#REF!</definedName>
    <definedName name="Record89" localSheetId="16">[6]!Record89</definedName>
    <definedName name="Record89" localSheetId="1">改定!Record89</definedName>
    <definedName name="Record89" localSheetId="11">現地工事作業者名簿!Record89</definedName>
    <definedName name="Record89" localSheetId="13">'現地工事作業者名簿 '!Record89</definedName>
    <definedName name="Record89" localSheetId="8">#REF!</definedName>
    <definedName name="Record89" localSheetId="0">#REF!</definedName>
    <definedName name="Record89">[0]!Record89</definedName>
    <definedName name="Record99" localSheetId="10">[6]!Record99</definedName>
    <definedName name="Record99" localSheetId="14">④火気使用許可申請書※火気使用時のみ!Record99</definedName>
    <definedName name="Record99" localSheetId="12">#REF!</definedName>
    <definedName name="Record99" localSheetId="9">#REF!</definedName>
    <definedName name="Record99" localSheetId="15">#REF!</definedName>
    <definedName name="Record99" localSheetId="16">[6]!Record99</definedName>
    <definedName name="Record99" localSheetId="1">改定!Record99</definedName>
    <definedName name="Record99" localSheetId="11">現地工事作業者名簿!Record99</definedName>
    <definedName name="Record99" localSheetId="13">'現地工事作業者名簿 '!Record99</definedName>
    <definedName name="Record99" localSheetId="8">#REF!</definedName>
    <definedName name="Record99" localSheetId="0">#REF!</definedName>
    <definedName name="Record99">[0]!Record99</definedName>
    <definedName name="ｒｒ" localSheetId="10">[6]!ｒｒ</definedName>
    <definedName name="ｒｒ" localSheetId="14">④火気使用許可申請書※火気使用時のみ!ｒｒ</definedName>
    <definedName name="ｒｒ" localSheetId="12">#REF!</definedName>
    <definedName name="ｒｒ" localSheetId="9">#REF!</definedName>
    <definedName name="ｒｒ" localSheetId="15">#REF!</definedName>
    <definedName name="ｒｒ" localSheetId="16">[6]!ｒｒ</definedName>
    <definedName name="ｒｒ" localSheetId="1">改定!ｒｒ</definedName>
    <definedName name="ｒｒ" localSheetId="11">現地工事作業者名簿!ｒｒ</definedName>
    <definedName name="ｒｒ" localSheetId="13">'現地工事作業者名簿 '!ｒｒ</definedName>
    <definedName name="ｒｒ" localSheetId="8">#REF!</definedName>
    <definedName name="ｒｒ" localSheetId="0">#REF!</definedName>
    <definedName name="ｒｒ">[0]!ｒｒ</definedName>
    <definedName name="ｒｒｂ" localSheetId="10">[6]!ｒｒｂ</definedName>
    <definedName name="ｒｒｂ" localSheetId="14">④火気使用許可申請書※火気使用時のみ!ｒｒｂ</definedName>
    <definedName name="ｒｒｂ" localSheetId="12">#REF!</definedName>
    <definedName name="ｒｒｂ" localSheetId="9">#REF!</definedName>
    <definedName name="ｒｒｂ" localSheetId="15">#REF!</definedName>
    <definedName name="ｒｒｂ" localSheetId="16">[6]!ｒｒｂ</definedName>
    <definedName name="ｒｒｂ" localSheetId="1">改定!ｒｒｂ</definedName>
    <definedName name="ｒｒｂ" localSheetId="11">現地工事作業者名簿!ｒｒｂ</definedName>
    <definedName name="ｒｒｂ" localSheetId="13">'現地工事作業者名簿 '!ｒｒｂ</definedName>
    <definedName name="ｒｒｂ" localSheetId="8">#REF!</definedName>
    <definedName name="ｒｒｂ" localSheetId="0">#REF!</definedName>
    <definedName name="ｒｒｂ">[0]!ｒｒｂ</definedName>
    <definedName name="ｒｒｃ" localSheetId="10">[6]!ｒｒｃ</definedName>
    <definedName name="ｒｒｃ" localSheetId="14">④火気使用許可申請書※火気使用時のみ!ｒｒｃ</definedName>
    <definedName name="ｒｒｃ" localSheetId="12">#REF!</definedName>
    <definedName name="ｒｒｃ" localSheetId="9">#REF!</definedName>
    <definedName name="ｒｒｃ" localSheetId="15">#REF!</definedName>
    <definedName name="ｒｒｃ" localSheetId="16">[6]!ｒｒｃ</definedName>
    <definedName name="ｒｒｃ" localSheetId="1">改定!ｒｒｃ</definedName>
    <definedName name="ｒｒｃ" localSheetId="11">現地工事作業者名簿!ｒｒｃ</definedName>
    <definedName name="ｒｒｃ" localSheetId="13">'現地工事作業者名簿 '!ｒｒｃ</definedName>
    <definedName name="ｒｒｃ" localSheetId="8">#REF!</definedName>
    <definedName name="ｒｒｃ" localSheetId="0">#REF!</definedName>
    <definedName name="ｒｒｃ">[0]!ｒｒｃ</definedName>
    <definedName name="ｒｒｄ" localSheetId="10">[6]!ｒｒｄ</definedName>
    <definedName name="ｒｒｄ" localSheetId="14">④火気使用許可申請書※火気使用時のみ!ｒｒｄ</definedName>
    <definedName name="ｒｒｄ" localSheetId="12">#REF!</definedName>
    <definedName name="ｒｒｄ" localSheetId="9">#REF!</definedName>
    <definedName name="ｒｒｄ" localSheetId="15">#REF!</definedName>
    <definedName name="ｒｒｄ" localSheetId="16">[6]!ｒｒｄ</definedName>
    <definedName name="ｒｒｄ" localSheetId="1">改定!ｒｒｄ</definedName>
    <definedName name="ｒｒｄ" localSheetId="11">現地工事作業者名簿!ｒｒｄ</definedName>
    <definedName name="ｒｒｄ" localSheetId="13">'現地工事作業者名簿 '!ｒｒｄ</definedName>
    <definedName name="ｒｒｄ" localSheetId="8">#REF!</definedName>
    <definedName name="ｒｒｄ" localSheetId="0">#REF!</definedName>
    <definedName name="ｒｒｄ">[0]!ｒｒｄ</definedName>
    <definedName name="rre" localSheetId="10">[6]!rre</definedName>
    <definedName name="rre" localSheetId="14">④火気使用許可申請書※火気使用時のみ!rre</definedName>
    <definedName name="rre" localSheetId="12">#REF!</definedName>
    <definedName name="rre" localSheetId="9">#REF!</definedName>
    <definedName name="rre" localSheetId="15">#REF!</definedName>
    <definedName name="rre" localSheetId="16">[6]!rre</definedName>
    <definedName name="rre" localSheetId="1">改定!rre</definedName>
    <definedName name="rre" localSheetId="11">現地工事作業者名簿!rre</definedName>
    <definedName name="rre" localSheetId="13">'現地工事作業者名簿 '!rre</definedName>
    <definedName name="rre" localSheetId="8">#REF!</definedName>
    <definedName name="rre" localSheetId="0">#REF!</definedName>
    <definedName name="rre">[0]!rre</definedName>
    <definedName name="ｒｒｆ" localSheetId="10">[6]!ｒｒｆ</definedName>
    <definedName name="ｒｒｆ" localSheetId="14">④火気使用許可申請書※火気使用時のみ!ｒｒｆ</definedName>
    <definedName name="ｒｒｆ" localSheetId="12">#REF!</definedName>
    <definedName name="ｒｒｆ" localSheetId="9">#REF!</definedName>
    <definedName name="ｒｒｆ" localSheetId="15">#REF!</definedName>
    <definedName name="ｒｒｆ" localSheetId="16">[6]!ｒｒｆ</definedName>
    <definedName name="ｒｒｆ" localSheetId="1">改定!ｒｒｆ</definedName>
    <definedName name="ｒｒｆ" localSheetId="11">現地工事作業者名簿!ｒｒｆ</definedName>
    <definedName name="ｒｒｆ" localSheetId="13">'現地工事作業者名簿 '!ｒｒｆ</definedName>
    <definedName name="ｒｒｆ" localSheetId="8">#REF!</definedName>
    <definedName name="ｒｒｆ" localSheetId="0">#REF!</definedName>
    <definedName name="ｒｒｆ">[0]!ｒｒｆ</definedName>
    <definedName name="ｒｒｇ" localSheetId="10">[6]!ｒｒｇ</definedName>
    <definedName name="ｒｒｇ" localSheetId="14">④火気使用許可申請書※火気使用時のみ!ｒｒｇ</definedName>
    <definedName name="ｒｒｇ" localSheetId="12">#REF!</definedName>
    <definedName name="ｒｒｇ" localSheetId="9">#REF!</definedName>
    <definedName name="ｒｒｇ" localSheetId="15">#REF!</definedName>
    <definedName name="ｒｒｇ" localSheetId="16">[6]!ｒｒｇ</definedName>
    <definedName name="ｒｒｇ" localSheetId="1">改定!ｒｒｇ</definedName>
    <definedName name="ｒｒｇ" localSheetId="11">現地工事作業者名簿!ｒｒｇ</definedName>
    <definedName name="ｒｒｇ" localSheetId="13">'現地工事作業者名簿 '!ｒｒｇ</definedName>
    <definedName name="ｒｒｇ" localSheetId="8">#REF!</definedName>
    <definedName name="ｒｒｇ" localSheetId="0">#REF!</definedName>
    <definedName name="ｒｒｇ">[0]!ｒｒｇ</definedName>
    <definedName name="ｒｒｈ" localSheetId="10">[6]!ｒｒｈ</definedName>
    <definedName name="ｒｒｈ" localSheetId="14">④火気使用許可申請書※火気使用時のみ!ｒｒｈ</definedName>
    <definedName name="ｒｒｈ" localSheetId="12">#REF!</definedName>
    <definedName name="ｒｒｈ" localSheetId="9">#REF!</definedName>
    <definedName name="ｒｒｈ" localSheetId="15">#REF!</definedName>
    <definedName name="ｒｒｈ" localSheetId="16">[6]!ｒｒｈ</definedName>
    <definedName name="ｒｒｈ" localSheetId="1">改定!ｒｒｈ</definedName>
    <definedName name="ｒｒｈ" localSheetId="11">現地工事作業者名簿!ｒｒｈ</definedName>
    <definedName name="ｒｒｈ" localSheetId="13">'現地工事作業者名簿 '!ｒｒｈ</definedName>
    <definedName name="ｒｒｈ" localSheetId="8">#REF!</definedName>
    <definedName name="ｒｒｈ" localSheetId="0">#REF!</definedName>
    <definedName name="ｒｒｈ">[0]!ｒｒｈ</definedName>
    <definedName name="rrr" localSheetId="10">[6]!rrr</definedName>
    <definedName name="rrr" localSheetId="14">④火気使用許可申請書※火気使用時のみ!rrr</definedName>
    <definedName name="rrr" localSheetId="12">#REF!</definedName>
    <definedName name="rrr" localSheetId="9">#REF!</definedName>
    <definedName name="rrr" localSheetId="15">#REF!</definedName>
    <definedName name="rrr" localSheetId="16">[6]!rrr</definedName>
    <definedName name="rrr" localSheetId="1">改定!rrr</definedName>
    <definedName name="rrr" localSheetId="11">現地工事作業者名簿!rrr</definedName>
    <definedName name="rrr" localSheetId="13">'現地工事作業者名簿 '!rrr</definedName>
    <definedName name="rrr" localSheetId="8">#REF!</definedName>
    <definedName name="rrr" localSheetId="0">#REF!</definedName>
    <definedName name="rrr">[0]!rrr</definedName>
    <definedName name="rrrr" localSheetId="10" hidden="1">#REF!</definedName>
    <definedName name="rrrr" localSheetId="16" hidden="1">#REF!</definedName>
    <definedName name="rrrr" localSheetId="11" hidden="1">#REF!</definedName>
    <definedName name="rrrr" localSheetId="13" hidden="1">#REF!</definedName>
    <definedName name="rrrr" localSheetId="8" hidden="1">#REF!</definedName>
    <definedName name="rrrr" hidden="1">#REF!</definedName>
    <definedName name="rrrrr" localSheetId="10">[6]!rrrrr</definedName>
    <definedName name="rrrrr" localSheetId="14">④火気使用許可申請書※火気使用時のみ!rrrrr</definedName>
    <definedName name="rrrrr" localSheetId="12">#REF!</definedName>
    <definedName name="rrrrr" localSheetId="9">#REF!</definedName>
    <definedName name="rrrrr" localSheetId="15">#REF!</definedName>
    <definedName name="rrrrr" localSheetId="16">[6]!rrrrr</definedName>
    <definedName name="rrrrr" localSheetId="1">改定!rrrrr</definedName>
    <definedName name="rrrrr" localSheetId="11">現地工事作業者名簿!rrrrr</definedName>
    <definedName name="rrrrr" localSheetId="13">'現地工事作業者名簿 '!rrrrr</definedName>
    <definedName name="rrrrr" localSheetId="8">#REF!</definedName>
    <definedName name="rrrrr" localSheetId="0">#REF!</definedName>
    <definedName name="rrrrr">[0]!rrrrr</definedName>
    <definedName name="rrrrrrr" localSheetId="10">[6]!rrrrrrr</definedName>
    <definedName name="rrrrrrr" localSheetId="14">④火気使用許可申請書※火気使用時のみ!rrrrrrr</definedName>
    <definedName name="rrrrrrr" localSheetId="12">#REF!</definedName>
    <definedName name="rrrrrrr" localSheetId="9">#REF!</definedName>
    <definedName name="rrrrrrr" localSheetId="15">#REF!</definedName>
    <definedName name="rrrrrrr" localSheetId="16">[6]!rrrrrrr</definedName>
    <definedName name="rrrrrrr" localSheetId="1">改定!rrrrrrr</definedName>
    <definedName name="rrrrrrr" localSheetId="11">現地工事作業者名簿!rrrrrrr</definedName>
    <definedName name="rrrrrrr" localSheetId="13">'現地工事作業者名簿 '!rrrrrrr</definedName>
    <definedName name="rrrrrrr" localSheetId="8">#REF!</definedName>
    <definedName name="rrrrrrr" localSheetId="0">#REF!</definedName>
    <definedName name="rrrrrrr">[0]!rrrrrrr</definedName>
    <definedName name="rrrrrrrr" localSheetId="10">[6]!rrrrrrrr</definedName>
    <definedName name="rrrrrrrr" localSheetId="14">④火気使用許可申請書※火気使用時のみ!rrrrrrrr</definedName>
    <definedName name="rrrrrrrr" localSheetId="12">#REF!</definedName>
    <definedName name="rrrrrrrr" localSheetId="9">#REF!</definedName>
    <definedName name="rrrrrrrr" localSheetId="15">#REF!</definedName>
    <definedName name="rrrrrrrr" localSheetId="16">[6]!rrrrrrrr</definedName>
    <definedName name="rrrrrrrr" localSheetId="1">改定!rrrrrrrr</definedName>
    <definedName name="rrrrrrrr" localSheetId="11">現地工事作業者名簿!rrrrrrrr</definedName>
    <definedName name="rrrrrrrr" localSheetId="13">'現地工事作業者名簿 '!rrrrrrrr</definedName>
    <definedName name="rrrrrrrr" localSheetId="8">#REF!</definedName>
    <definedName name="rrrrrrrr" localSheetId="0">#REF!</definedName>
    <definedName name="rrrrrrrr">[0]!rrrrrrrr</definedName>
    <definedName name="ｒｘ" localSheetId="10">[6]!ｒｘ</definedName>
    <definedName name="ｒｘ" localSheetId="14">④火気使用許可申請書※火気使用時のみ!ｒｘ</definedName>
    <definedName name="ｒｘ" localSheetId="12">#REF!</definedName>
    <definedName name="ｒｘ" localSheetId="9">#REF!</definedName>
    <definedName name="ｒｘ" localSheetId="15">#REF!</definedName>
    <definedName name="ｒｘ" localSheetId="16">[6]!ｒｘ</definedName>
    <definedName name="ｒｘ" localSheetId="1">改定!ｒｘ</definedName>
    <definedName name="ｒｘ" localSheetId="11">現地工事作業者名簿!ｒｘ</definedName>
    <definedName name="ｒｘ" localSheetId="13">'現地工事作業者名簿 '!ｒｘ</definedName>
    <definedName name="ｒｘ" localSheetId="8">#REF!</definedName>
    <definedName name="ｒｘ" localSheetId="0">#REF!</definedName>
    <definedName name="ｒｘ">[0]!ｒｘ</definedName>
    <definedName name="s" localSheetId="10">#REF!</definedName>
    <definedName name="s" localSheetId="16">#REF!</definedName>
    <definedName name="s" localSheetId="11">#REF!</definedName>
    <definedName name="s" localSheetId="13">#REF!</definedName>
    <definedName name="s" localSheetId="8">#REF!</definedName>
    <definedName name="s">#REF!</definedName>
    <definedName name="S11D" localSheetId="10">[12]デバイス!#REF!</definedName>
    <definedName name="S11D" localSheetId="12">#REF!</definedName>
    <definedName name="S11D" localSheetId="9">#REF!</definedName>
    <definedName name="S11D" localSheetId="15">#REF!</definedName>
    <definedName name="S11D" localSheetId="16">[12]デバイス!#REF!</definedName>
    <definedName name="S11D" localSheetId="11">#REF!</definedName>
    <definedName name="S11D" localSheetId="13">#REF!</definedName>
    <definedName name="S11D" localSheetId="8">#REF!</definedName>
    <definedName name="S11D" localSheetId="0">#REF!</definedName>
    <definedName name="S11D">[12]デバイス!#REF!</definedName>
    <definedName name="S11F" localSheetId="10">[12]デバイス!#REF!</definedName>
    <definedName name="S11F" localSheetId="12">#REF!</definedName>
    <definedName name="S11F" localSheetId="9">#REF!</definedName>
    <definedName name="S11F" localSheetId="15">#REF!</definedName>
    <definedName name="S11F" localSheetId="16">[12]デバイス!#REF!</definedName>
    <definedName name="S11F" localSheetId="11">#REF!</definedName>
    <definedName name="S11F" localSheetId="8">#REF!</definedName>
    <definedName name="S11F" localSheetId="0">#REF!</definedName>
    <definedName name="S11F">[12]デバイス!#REF!</definedName>
    <definedName name="S11G" localSheetId="10">[12]デバイス!#REF!</definedName>
    <definedName name="S11G" localSheetId="12">#REF!</definedName>
    <definedName name="S11G" localSheetId="9">#REF!</definedName>
    <definedName name="S11G" localSheetId="15">#REF!</definedName>
    <definedName name="S11G" localSheetId="16">[12]デバイス!#REF!</definedName>
    <definedName name="S11G" localSheetId="11">#REF!</definedName>
    <definedName name="S11G" localSheetId="8">#REF!</definedName>
    <definedName name="S11G" localSheetId="0">#REF!</definedName>
    <definedName name="S11G">[12]デバイス!#REF!</definedName>
    <definedName name="S5D" localSheetId="10">[12]デバイス!#REF!</definedName>
    <definedName name="S5D" localSheetId="12">#REF!</definedName>
    <definedName name="S5D" localSheetId="9">#REF!</definedName>
    <definedName name="S5D" localSheetId="15">#REF!</definedName>
    <definedName name="S5D" localSheetId="16">[12]デバイス!#REF!</definedName>
    <definedName name="S5D" localSheetId="11">#REF!</definedName>
    <definedName name="S5D" localSheetId="8">#REF!</definedName>
    <definedName name="S5D" localSheetId="0">#REF!</definedName>
    <definedName name="S5D">[12]デバイス!#REF!</definedName>
    <definedName name="S5F" localSheetId="10">[12]デバイス!#REF!</definedName>
    <definedName name="S5F" localSheetId="12">#REF!</definedName>
    <definedName name="S5F" localSheetId="9">#REF!</definedName>
    <definedName name="S5F" localSheetId="15">#REF!</definedName>
    <definedName name="S5F" localSheetId="16">[12]デバイス!#REF!</definedName>
    <definedName name="S5F" localSheetId="11">#REF!</definedName>
    <definedName name="S5F" localSheetId="8">#REF!</definedName>
    <definedName name="S5F" localSheetId="0">#REF!</definedName>
    <definedName name="S5F">[12]デバイス!#REF!</definedName>
    <definedName name="S5G" localSheetId="10">[12]デバイス!#REF!</definedName>
    <definedName name="S5G" localSheetId="12">#REF!</definedName>
    <definedName name="S5G" localSheetId="9">#REF!</definedName>
    <definedName name="S5G" localSheetId="15">#REF!</definedName>
    <definedName name="S5G" localSheetId="11">#REF!</definedName>
    <definedName name="S5G" localSheetId="13">#REF!</definedName>
    <definedName name="S5G" localSheetId="8">#REF!</definedName>
    <definedName name="S5G" localSheetId="0">#REF!</definedName>
    <definedName name="S5G">[12]デバイス!#REF!</definedName>
    <definedName name="SA" localSheetId="10">'[25](4)設備計画'!#REF!</definedName>
    <definedName name="SA" localSheetId="12">#REF!</definedName>
    <definedName name="SA" localSheetId="9">#REF!</definedName>
    <definedName name="SA" localSheetId="15">#REF!</definedName>
    <definedName name="SA" localSheetId="11">#REF!</definedName>
    <definedName name="SA" localSheetId="13">#REF!</definedName>
    <definedName name="SA" localSheetId="8">#REF!</definedName>
    <definedName name="SA" localSheetId="0">#REF!</definedName>
    <definedName name="SA">'[25](4)設備計画'!#REF!</definedName>
    <definedName name="sasa" localSheetId="10">[6]!sasa</definedName>
    <definedName name="sasa" localSheetId="14">④火気使用許可申請書※火気使用時のみ!sasa</definedName>
    <definedName name="sasa" localSheetId="12">#REF!</definedName>
    <definedName name="sasa" localSheetId="9">#REF!</definedName>
    <definedName name="sasa" localSheetId="15">#REF!</definedName>
    <definedName name="sasa" localSheetId="16">[6]!sasa</definedName>
    <definedName name="sasa" localSheetId="1">改定!sasa</definedName>
    <definedName name="sasa" localSheetId="11">現地工事作業者名簿!sasa</definedName>
    <definedName name="sasa" localSheetId="13">'現地工事作業者名簿 '!sasa</definedName>
    <definedName name="sasa" localSheetId="8">#REF!</definedName>
    <definedName name="sasa" localSheetId="0">#REF!</definedName>
    <definedName name="sasa">[0]!sasa</definedName>
    <definedName name="SBP塔寸法" localSheetId="10">'[37]SB-P寸法一覧表'!$D$5:$H$18</definedName>
    <definedName name="SBP塔寸法" localSheetId="12">#REF!</definedName>
    <definedName name="SBP塔寸法" localSheetId="9">#REF!</definedName>
    <definedName name="SBP塔寸法" localSheetId="15">#REF!</definedName>
    <definedName name="SBP塔寸法" localSheetId="11">#REF!</definedName>
    <definedName name="SBP塔寸法" localSheetId="13">#REF!</definedName>
    <definedName name="SBP塔寸法" localSheetId="8">#REF!</definedName>
    <definedName name="SBP塔寸法" localSheetId="0">#REF!</definedName>
    <definedName name="SBP塔寸法">'[37]SB-P寸法一覧表'!$D$5:$H$18</definedName>
    <definedName name="seisan" localSheetId="10">[6]!seisan</definedName>
    <definedName name="seisan" localSheetId="14">④火気使用許可申請書※火気使用時のみ!seisan</definedName>
    <definedName name="seisan" localSheetId="12">#REF!</definedName>
    <definedName name="seisan" localSheetId="9">#REF!</definedName>
    <definedName name="seisan" localSheetId="15">#REF!</definedName>
    <definedName name="seisan" localSheetId="16">[6]!seisan</definedName>
    <definedName name="seisan" localSheetId="1">改定!seisan</definedName>
    <definedName name="seisan" localSheetId="11">現地工事作業者名簿!seisan</definedName>
    <definedName name="seisan" localSheetId="13">'現地工事作業者名簿 '!seisan</definedName>
    <definedName name="seisan" localSheetId="8">#REF!</definedName>
    <definedName name="seisan" localSheetId="0">#REF!</definedName>
    <definedName name="seisan">[0]!seisan</definedName>
    <definedName name="SEPTEMBER" localSheetId="10">[6]!SEPTEMBER</definedName>
    <definedName name="SEPTEMBER" localSheetId="14">④火気使用許可申請書※火気使用時のみ!SEPTEMBER</definedName>
    <definedName name="SEPTEMBER" localSheetId="12">#REF!</definedName>
    <definedName name="SEPTEMBER" localSheetId="9">#REF!</definedName>
    <definedName name="SEPTEMBER" localSheetId="15">#REF!</definedName>
    <definedName name="SEPTEMBER" localSheetId="16">[6]!SEPTEMBER</definedName>
    <definedName name="SEPTEMBER" localSheetId="1">改定!SEPTEMBER</definedName>
    <definedName name="SEPTEMBER" localSheetId="11">現地工事作業者名簿!SEPTEMBER</definedName>
    <definedName name="SEPTEMBER" localSheetId="13">'現地工事作業者名簿 '!SEPTEMBER</definedName>
    <definedName name="SEPTEMBER" localSheetId="8">#REF!</definedName>
    <definedName name="SEPTEMBER" localSheetId="0">#REF!</definedName>
    <definedName name="SEPTEMBER">[0]!SEPTEMBER</definedName>
    <definedName name="ＳＥＰＴＥＭＭＢＥＲ" localSheetId="10">[6]!ＳＥＰＴＥＭＭＢＥＲ</definedName>
    <definedName name="ＳＥＰＴＥＭＭＢＥＲ" localSheetId="14">④火気使用許可申請書※火気使用時のみ!ＳＥＰＴＥＭＭＢＥＲ</definedName>
    <definedName name="ＳＥＰＴＥＭＭＢＥＲ" localSheetId="12">#REF!</definedName>
    <definedName name="ＳＥＰＴＥＭＭＢＥＲ" localSheetId="9">#REF!</definedName>
    <definedName name="ＳＥＰＴＥＭＭＢＥＲ" localSheetId="15">#REF!</definedName>
    <definedName name="ＳＥＰＴＥＭＭＢＥＲ" localSheetId="16">[6]!ＳＥＰＴＥＭＭＢＥＲ</definedName>
    <definedName name="ＳＥＰＴＥＭＭＢＥＲ" localSheetId="1">改定!ＳＥＰＴＥＭＭＢＥＲ</definedName>
    <definedName name="ＳＥＰＴＥＭＭＢＥＲ" localSheetId="11">現地工事作業者名簿!ＳＥＰＴＥＭＭＢＥＲ</definedName>
    <definedName name="ＳＥＰＴＥＭＭＢＥＲ" localSheetId="13">'現地工事作業者名簿 '!ＳＥＰＴＥＭＭＢＥＲ</definedName>
    <definedName name="ＳＥＰＴＥＭＭＢＥＲ" localSheetId="8">#REF!</definedName>
    <definedName name="ＳＥＰＴＥＭＭＢＥＲ" localSheetId="0">#REF!</definedName>
    <definedName name="ＳＥＰＴＥＭＭＢＥＲ">[0]!ＳＥＰＴＥＭＭＢＥＲ</definedName>
    <definedName name="Sequoia_05_06" localSheetId="9">#REF!</definedName>
    <definedName name="Sequoia_05_06" localSheetId="13">#REF!</definedName>
    <definedName name="Sequoia_05_06">#REF!</definedName>
    <definedName name="sese" localSheetId="10">[6]!sese</definedName>
    <definedName name="sese" localSheetId="14">④火気使用許可申請書※火気使用時のみ!sese</definedName>
    <definedName name="sese" localSheetId="12">#REF!</definedName>
    <definedName name="sese" localSheetId="9">#REF!</definedName>
    <definedName name="sese" localSheetId="15">#REF!</definedName>
    <definedName name="sese" localSheetId="16">[6]!sese</definedName>
    <definedName name="sese" localSheetId="1">改定!sese</definedName>
    <definedName name="sese" localSheetId="11">現地工事作業者名簿!sese</definedName>
    <definedName name="sese" localSheetId="13">'現地工事作業者名簿 '!sese</definedName>
    <definedName name="sese" localSheetId="8">#REF!</definedName>
    <definedName name="sese" localSheetId="0">#REF!</definedName>
    <definedName name="sese">[0]!sese</definedName>
    <definedName name="SH" localSheetId="10">#REF!</definedName>
    <definedName name="SH" localSheetId="16">#REF!</definedName>
    <definedName name="SH" localSheetId="11">#REF!</definedName>
    <definedName name="SH" localSheetId="13">#REF!</definedName>
    <definedName name="SH" localSheetId="8">#REF!</definedName>
    <definedName name="SH">#REF!</definedName>
    <definedName name="SISI" localSheetId="10">[6]!SISI</definedName>
    <definedName name="SISI" localSheetId="14">④火気使用許可申請書※火気使用時のみ!SISI</definedName>
    <definedName name="SISI" localSheetId="12">#REF!</definedName>
    <definedName name="SISI" localSheetId="9">#REF!</definedName>
    <definedName name="SISI" localSheetId="15">#REF!</definedName>
    <definedName name="SISI" localSheetId="16">[6]!SISI</definedName>
    <definedName name="SISI" localSheetId="1">改定!SISI</definedName>
    <definedName name="SISI" localSheetId="11">現地工事作業者名簿!SISI</definedName>
    <definedName name="SISI" localSheetId="13">'現地工事作業者名簿 '!SISI</definedName>
    <definedName name="SISI" localSheetId="8">#REF!</definedName>
    <definedName name="SISI" localSheetId="0">#REF!</definedName>
    <definedName name="SISI">[0]!SISI</definedName>
    <definedName name="siyousyo" localSheetId="10">[6]!siyousyo</definedName>
    <definedName name="siyousyo" localSheetId="14">④火気使用許可申請書※火気使用時のみ!siyousyo</definedName>
    <definedName name="siyousyo" localSheetId="12">#REF!</definedName>
    <definedName name="siyousyo" localSheetId="9">#REF!</definedName>
    <definedName name="siyousyo" localSheetId="15">#REF!</definedName>
    <definedName name="siyousyo" localSheetId="16">[6]!siyousyo</definedName>
    <definedName name="siyousyo" localSheetId="1">改定!siyousyo</definedName>
    <definedName name="siyousyo" localSheetId="11">現地工事作業者名簿!siyousyo</definedName>
    <definedName name="siyousyo" localSheetId="13">'現地工事作業者名簿 '!siyousyo</definedName>
    <definedName name="siyousyo" localSheetId="8">#REF!</definedName>
    <definedName name="siyousyo" localSheetId="0">#REF!</definedName>
    <definedName name="siyousyo">[0]!siyousyo</definedName>
    <definedName name="smally" localSheetId="10">#REF!</definedName>
    <definedName name="smally" localSheetId="16">#REF!</definedName>
    <definedName name="smally" localSheetId="11">#REF!</definedName>
    <definedName name="smally" localSheetId="13">#REF!</definedName>
    <definedName name="smally" localSheetId="8">#REF!</definedName>
    <definedName name="smally">#REF!</definedName>
    <definedName name="SO99DC" localSheetId="10">'[38]99標準DC'!$A$5:$G$1099</definedName>
    <definedName name="SO99DC" localSheetId="12">#REF!</definedName>
    <definedName name="SO99DC" localSheetId="9">#REF!</definedName>
    <definedName name="SO99DC" localSheetId="15">#REF!</definedName>
    <definedName name="SO99DC" localSheetId="11">#REF!</definedName>
    <definedName name="SO99DC" localSheetId="13">#REF!</definedName>
    <definedName name="SO99DC" localSheetId="8">#REF!</definedName>
    <definedName name="SO99DC" localSheetId="0">#REF!</definedName>
    <definedName name="SO99DC">'[38]99標準DC'!$A$5:$G$1099</definedName>
    <definedName name="SO99DC工数" localSheetId="10">#REF!</definedName>
    <definedName name="SO99DC工数" localSheetId="16">#REF!</definedName>
    <definedName name="SO99DC工数" localSheetId="11">#REF!</definedName>
    <definedName name="SO99DC工数" localSheetId="13">#REF!</definedName>
    <definedName name="SO99DC工数" localSheetId="8">#REF!</definedName>
    <definedName name="SO99DC工数">#REF!</definedName>
    <definedName name="sortreset" localSheetId="10">[6]!sortreset</definedName>
    <definedName name="sortreset" localSheetId="14">④火気使用許可申請書※火気使用時のみ!sortreset</definedName>
    <definedName name="sortreset" localSheetId="12">#REF!</definedName>
    <definedName name="sortreset" localSheetId="9">#REF!</definedName>
    <definedName name="sortreset" localSheetId="15">#REF!</definedName>
    <definedName name="sortreset" localSheetId="16">[6]!sortreset</definedName>
    <definedName name="sortreset" localSheetId="1">改定!sortreset</definedName>
    <definedName name="sortreset" localSheetId="11">現地工事作業者名簿!sortreset</definedName>
    <definedName name="sortreset" localSheetId="13">'現地工事作業者名簿 '!sortreset</definedName>
    <definedName name="sortreset" localSheetId="8">#REF!</definedName>
    <definedName name="sortreset" localSheetId="0">#REF!</definedName>
    <definedName name="sortreset">[0]!sortreset</definedName>
    <definedName name="soso" localSheetId="10">[6]!soso</definedName>
    <definedName name="soso" localSheetId="14">④火気使用許可申請書※火気使用時のみ!soso</definedName>
    <definedName name="soso" localSheetId="12">#REF!</definedName>
    <definedName name="soso" localSheetId="9">#REF!</definedName>
    <definedName name="soso" localSheetId="15">#REF!</definedName>
    <definedName name="soso" localSheetId="16">[6]!soso</definedName>
    <definedName name="soso" localSheetId="1">改定!soso</definedName>
    <definedName name="soso" localSheetId="11">現地工事作業者名簿!soso</definedName>
    <definedName name="soso" localSheetId="13">'現地工事作業者名簿 '!soso</definedName>
    <definedName name="soso" localSheetId="8">#REF!</definedName>
    <definedName name="soso" localSheetId="0">#REF!</definedName>
    <definedName name="soso">[0]!soso</definedName>
    <definedName name="soukatu" localSheetId="10">#REF!</definedName>
    <definedName name="soukatu" localSheetId="16">#REF!</definedName>
    <definedName name="soukatu" localSheetId="11">#REF!</definedName>
    <definedName name="soukatu" localSheetId="13">#REF!</definedName>
    <definedName name="soukatu" localSheetId="8">#REF!</definedName>
    <definedName name="soukatu">#REF!</definedName>
    <definedName name="SPH" localSheetId="13">#REF!</definedName>
    <definedName name="SPH">#REF!</definedName>
    <definedName name="ＳＳ" localSheetId="10">'[25](4)設備計画'!#REF!</definedName>
    <definedName name="ＳＳ" localSheetId="12">#REF!</definedName>
    <definedName name="ＳＳ" localSheetId="9">#REF!</definedName>
    <definedName name="ＳＳ" localSheetId="15">#REF!</definedName>
    <definedName name="ＳＳ" localSheetId="16">'[25](4)設備計画'!#REF!</definedName>
    <definedName name="ＳＳ" localSheetId="11">#REF!</definedName>
    <definedName name="ＳＳ" localSheetId="13">#REF!</definedName>
    <definedName name="ＳＳ" localSheetId="8">#REF!</definedName>
    <definedName name="ＳＳ" localSheetId="0">#REF!</definedName>
    <definedName name="ＳＳ">'[25](4)設備計画'!#REF!</definedName>
    <definedName name="sss" localSheetId="10">[6]!sss</definedName>
    <definedName name="sss" localSheetId="14">④火気使用許可申請書※火気使用時のみ!sss</definedName>
    <definedName name="sss" localSheetId="12">#REF!</definedName>
    <definedName name="sss" localSheetId="9">#REF!</definedName>
    <definedName name="sss" localSheetId="15">#REF!</definedName>
    <definedName name="sss" localSheetId="16">[6]!sss</definedName>
    <definedName name="sss" localSheetId="1">改定!sss</definedName>
    <definedName name="sss" localSheetId="11">現地工事作業者名簿!sss</definedName>
    <definedName name="sss" localSheetId="13">'現地工事作業者名簿 '!sss</definedName>
    <definedName name="sss" localSheetId="8">#REF!</definedName>
    <definedName name="sss" localSheetId="0">#REF!</definedName>
    <definedName name="sss">[0]!sss</definedName>
    <definedName name="ssss" localSheetId="10">#REF!</definedName>
    <definedName name="ssss" localSheetId="16">#REF!</definedName>
    <definedName name="ssss" localSheetId="11">#REF!</definedName>
    <definedName name="ssss" localSheetId="13">#REF!</definedName>
    <definedName name="ssss" localSheetId="8">#REF!</definedName>
    <definedName name="ssss">#REF!</definedName>
    <definedName name="SSSSS" localSheetId="10">#REF!</definedName>
    <definedName name="SSSSS" localSheetId="16">#REF!</definedName>
    <definedName name="SSSSS" localSheetId="8">#REF!</definedName>
    <definedName name="SSSSS">#REF!</definedName>
    <definedName name="ssssss" localSheetId="10">#REF!</definedName>
    <definedName name="ssssss" localSheetId="16">#REF!</definedName>
    <definedName name="ssssss" localSheetId="8">#REF!</definedName>
    <definedName name="ssssss">#REF!</definedName>
    <definedName name="sssssss" localSheetId="10">[6]!sssssss</definedName>
    <definedName name="sssssss" localSheetId="14">④火気使用許可申請書※火気使用時のみ!sssssss</definedName>
    <definedName name="sssssss" localSheetId="12">#REF!</definedName>
    <definedName name="sssssss" localSheetId="9">#REF!</definedName>
    <definedName name="sssssss" localSheetId="15">#REF!</definedName>
    <definedName name="sssssss" localSheetId="16">[6]!sssssss</definedName>
    <definedName name="sssssss" localSheetId="1">改定!sssssss</definedName>
    <definedName name="sssssss" localSheetId="11">現地工事作業者名簿!sssssss</definedName>
    <definedName name="sssssss" localSheetId="13">'現地工事作業者名簿 '!sssssss</definedName>
    <definedName name="sssssss" localSheetId="8">#REF!</definedName>
    <definedName name="sssssss" localSheetId="0">#REF!</definedName>
    <definedName name="sssssss">[0]!sssssss</definedName>
    <definedName name="sssssssss" localSheetId="10">#REF!</definedName>
    <definedName name="sssssssss" localSheetId="16">#REF!</definedName>
    <definedName name="sssssssss" localSheetId="11">#REF!</definedName>
    <definedName name="sssssssss" localSheetId="13">#REF!</definedName>
    <definedName name="sssssssss" localSheetId="8">#REF!</definedName>
    <definedName name="sssssssss">#REF!</definedName>
    <definedName name="ssssssssss" localSheetId="10">#REF!</definedName>
    <definedName name="ssssssssss" localSheetId="16">#REF!</definedName>
    <definedName name="ssssssssss" localSheetId="8">#REF!</definedName>
    <definedName name="ssssssssss">#REF!</definedName>
    <definedName name="start1" localSheetId="10">[6]!start1</definedName>
    <definedName name="start1" localSheetId="14">④火気使用許可申請書※火気使用時のみ!start1</definedName>
    <definedName name="start1" localSheetId="12">#REF!</definedName>
    <definedName name="start1" localSheetId="9">#REF!</definedName>
    <definedName name="start1" localSheetId="15">#REF!</definedName>
    <definedName name="start1" localSheetId="16">[6]!start1</definedName>
    <definedName name="start1" localSheetId="1">改定!start1</definedName>
    <definedName name="start1" localSheetId="11">現地工事作業者名簿!start1</definedName>
    <definedName name="start1" localSheetId="13">'現地工事作業者名簿 '!start1</definedName>
    <definedName name="start1" localSheetId="8">#REF!</definedName>
    <definedName name="start1" localSheetId="0">#REF!</definedName>
    <definedName name="start1">[0]!start1</definedName>
    <definedName name="STIDX" localSheetId="10">#REF!</definedName>
    <definedName name="STIDX" localSheetId="16">#REF!</definedName>
    <definedName name="STIDX" localSheetId="11">#REF!</definedName>
    <definedName name="STIDX" localSheetId="13">#REF!</definedName>
    <definedName name="STIDX" localSheetId="8">#REF!</definedName>
    <definedName name="STIDX">#REF!</definedName>
    <definedName name="ｓｕｒｕ" localSheetId="10">[6]!ｓｕｒｕ</definedName>
    <definedName name="ｓｕｒｕ" localSheetId="14">④火気使用許可申請書※火気使用時のみ!ｓｕｒｕ</definedName>
    <definedName name="ｓｕｒｕ" localSheetId="12">#REF!</definedName>
    <definedName name="ｓｕｒｕ" localSheetId="9">#REF!</definedName>
    <definedName name="ｓｕｒｕ" localSheetId="15">#REF!</definedName>
    <definedName name="ｓｕｒｕ" localSheetId="16">[6]!ｓｕｒｕ</definedName>
    <definedName name="ｓｕｒｕ" localSheetId="1">改定!ｓｕｒｕ</definedName>
    <definedName name="ｓｕｒｕ" localSheetId="11">現地工事作業者名簿!ｓｕｒｕ</definedName>
    <definedName name="ｓｕｒｕ" localSheetId="13">'現地工事作業者名簿 '!ｓｕｒｕ</definedName>
    <definedName name="ｓｕｒｕ" localSheetId="8">#REF!</definedName>
    <definedName name="ｓｕｒｕ" localSheetId="0">#REF!</definedName>
    <definedName name="ｓｕｒｕ">[0]!ｓｕｒｕ</definedName>
    <definedName name="susu" localSheetId="10">[6]!susu</definedName>
    <definedName name="susu" localSheetId="14">④火気使用許可申請書※火気使用時のみ!susu</definedName>
    <definedName name="susu" localSheetId="12">#REF!</definedName>
    <definedName name="susu" localSheetId="9">#REF!</definedName>
    <definedName name="susu" localSheetId="15">#REF!</definedName>
    <definedName name="susu" localSheetId="16">[6]!susu</definedName>
    <definedName name="susu" localSheetId="1">改定!susu</definedName>
    <definedName name="susu" localSheetId="11">現地工事作業者名簿!susu</definedName>
    <definedName name="susu" localSheetId="13">'現地工事作業者名簿 '!susu</definedName>
    <definedName name="susu" localSheetId="8">#REF!</definedName>
    <definedName name="susu" localSheetId="0">#REF!</definedName>
    <definedName name="susu">[0]!susu</definedName>
    <definedName name="syubetu" localSheetId="10">#REF!</definedName>
    <definedName name="syubetu" localSheetId="16">#REF!</definedName>
    <definedName name="syubetu" localSheetId="11">#REF!</definedName>
    <definedName name="syubetu" localSheetId="13">#REF!</definedName>
    <definedName name="syubetu" localSheetId="8">#REF!</definedName>
    <definedName name="syubetu">#REF!</definedName>
    <definedName name="T" localSheetId="10">[39]日数時間!$C$7:$J$30</definedName>
    <definedName name="T" localSheetId="12">#REF!</definedName>
    <definedName name="T" localSheetId="9">#REF!</definedName>
    <definedName name="T" localSheetId="15">#REF!</definedName>
    <definedName name="T" localSheetId="11">#REF!</definedName>
    <definedName name="T" localSheetId="13">#REF!</definedName>
    <definedName name="T" localSheetId="8">#REF!</definedName>
    <definedName name="T" localSheetId="0">#REF!</definedName>
    <definedName name="T">[39]日数時間!$C$7:$J$30</definedName>
    <definedName name="Tacoma_05_06" localSheetId="9">#REF!</definedName>
    <definedName name="Tacoma_05_06" localSheetId="13">#REF!</definedName>
    <definedName name="Tacoma_05_06">#REF!</definedName>
    <definedName name="tata" localSheetId="10">[6]!tata</definedName>
    <definedName name="tata" localSheetId="14">④火気使用許可申請書※火気使用時のみ!tata</definedName>
    <definedName name="tata" localSheetId="12">#REF!</definedName>
    <definedName name="tata" localSheetId="9">#REF!</definedName>
    <definedName name="tata" localSheetId="15">#REF!</definedName>
    <definedName name="tata" localSheetId="16">[6]!tata</definedName>
    <definedName name="tata" localSheetId="1">改定!tata</definedName>
    <definedName name="tata" localSheetId="11">現地工事作業者名簿!tata</definedName>
    <definedName name="tata" localSheetId="13">'現地工事作業者名簿 '!tata</definedName>
    <definedName name="tata" localSheetId="8">#REF!</definedName>
    <definedName name="tata" localSheetId="0">#REF!</definedName>
    <definedName name="tata">[0]!tata</definedName>
    <definedName name="tbtK01" localSheetId="9">#REF!</definedName>
    <definedName name="tbtK01" localSheetId="13">#REF!</definedName>
    <definedName name="tbtK01">#REF!</definedName>
    <definedName name="tbtK02" localSheetId="9">#REF!,#REF!</definedName>
    <definedName name="tbtK02" localSheetId="13">#REF!,#REF!</definedName>
    <definedName name="tbtK02">#REF!,#REF!</definedName>
    <definedName name="tbtK03" localSheetId="13">#REF!</definedName>
    <definedName name="tbtK03">#REF!</definedName>
    <definedName name="tbtK04" localSheetId="13">#REF!</definedName>
    <definedName name="tbtK04">#REF!</definedName>
    <definedName name="tbtK05" localSheetId="13">#REF!</definedName>
    <definedName name="tbtK05">#REF!</definedName>
    <definedName name="tbtK06" localSheetId="13">#REF!</definedName>
    <definedName name="tbtK06">#REF!</definedName>
    <definedName name="tbtK07" localSheetId="13">#REF!</definedName>
    <definedName name="tbtK07">#REF!</definedName>
    <definedName name="tbtK08" localSheetId="13">#REF!</definedName>
    <definedName name="tbtK08">#REF!</definedName>
    <definedName name="tbtK09" localSheetId="13">#REF!</definedName>
    <definedName name="tbtK09">#REF!</definedName>
    <definedName name="tbtK10" localSheetId="13">#REF!</definedName>
    <definedName name="tbtK10">#REF!</definedName>
    <definedName name="tbtK11" localSheetId="9">#REF!,#REF!</definedName>
    <definedName name="tbtK11" localSheetId="13">#REF!,#REF!</definedName>
    <definedName name="tbtK11">#REF!,#REF!</definedName>
    <definedName name="tbtK12" localSheetId="13">#REF!</definedName>
    <definedName name="tbtK12">#REF!</definedName>
    <definedName name="tbtK13" localSheetId="13">#REF!</definedName>
    <definedName name="tbtK13">#REF!</definedName>
    <definedName name="tbtK14" localSheetId="13">#REF!</definedName>
    <definedName name="tbtK14">#REF!</definedName>
    <definedName name="tbtK15" localSheetId="9">#REF!,#REF!</definedName>
    <definedName name="tbtK15" localSheetId="13">#REF!,#REF!</definedName>
    <definedName name="tbtK15">#REF!,#REF!</definedName>
    <definedName name="tbtK16" localSheetId="13">#REF!</definedName>
    <definedName name="tbtK16">#REF!</definedName>
    <definedName name="ｔｂｔK20" localSheetId="13">#REF!</definedName>
    <definedName name="ｔｂｔK20">#REF!</definedName>
    <definedName name="test" localSheetId="10">[6]!test</definedName>
    <definedName name="test" localSheetId="14">④火気使用許可申請書※火気使用時のみ!test</definedName>
    <definedName name="test" localSheetId="12">#REF!</definedName>
    <definedName name="test" localSheetId="9">#REF!</definedName>
    <definedName name="test" localSheetId="15">#REF!</definedName>
    <definedName name="test" localSheetId="16">[6]!test</definedName>
    <definedName name="test" localSheetId="1">改定!test</definedName>
    <definedName name="test" localSheetId="11">現地工事作業者名簿!test</definedName>
    <definedName name="test" localSheetId="13">'現地工事作業者名簿 '!test</definedName>
    <definedName name="test" localSheetId="8">#REF!</definedName>
    <definedName name="test" localSheetId="0">#REF!</definedName>
    <definedName name="test">[0]!test</definedName>
    <definedName name="test2" localSheetId="9" hidden="1">#REF!</definedName>
    <definedName name="test2" localSheetId="13" hidden="1">#REF!</definedName>
    <definedName name="test2" hidden="1">#REF!</definedName>
    <definedName name="tete" localSheetId="10">[6]!tete</definedName>
    <definedName name="tete" localSheetId="14">④火気使用許可申請書※火気使用時のみ!tete</definedName>
    <definedName name="tete" localSheetId="12">#REF!</definedName>
    <definedName name="tete" localSheetId="9">#REF!</definedName>
    <definedName name="tete" localSheetId="15">#REF!</definedName>
    <definedName name="tete" localSheetId="16">[6]!tete</definedName>
    <definedName name="tete" localSheetId="1">改定!tete</definedName>
    <definedName name="tete" localSheetId="11">現地工事作業者名簿!tete</definedName>
    <definedName name="tete" localSheetId="13">'現地工事作業者名簿 '!tete</definedName>
    <definedName name="tete" localSheetId="8">#REF!</definedName>
    <definedName name="tete" localSheetId="0">#REF!</definedName>
    <definedName name="tete">[0]!tete</definedName>
    <definedName name="titi" localSheetId="10">[6]!titi</definedName>
    <definedName name="titi" localSheetId="14">④火気使用許可申請書※火気使用時のみ!titi</definedName>
    <definedName name="titi" localSheetId="12">#REF!</definedName>
    <definedName name="titi" localSheetId="9">#REF!</definedName>
    <definedName name="titi" localSheetId="15">#REF!</definedName>
    <definedName name="titi" localSheetId="16">[6]!titi</definedName>
    <definedName name="titi" localSheetId="1">改定!titi</definedName>
    <definedName name="titi" localSheetId="11">現地工事作業者名簿!titi</definedName>
    <definedName name="titi" localSheetId="13">'現地工事作業者名簿 '!titi</definedName>
    <definedName name="titi" localSheetId="8">#REF!</definedName>
    <definedName name="titi" localSheetId="0">#REF!</definedName>
    <definedName name="titi">[0]!titi</definedName>
    <definedName name="toto" localSheetId="10">[6]!toto</definedName>
    <definedName name="toto" localSheetId="14">④火気使用許可申請書※火気使用時のみ!toto</definedName>
    <definedName name="toto" localSheetId="12">#REF!</definedName>
    <definedName name="toto" localSheetId="9">#REF!</definedName>
    <definedName name="toto" localSheetId="15">#REF!</definedName>
    <definedName name="toto" localSheetId="16">[6]!toto</definedName>
    <definedName name="toto" localSheetId="1">改定!toto</definedName>
    <definedName name="toto" localSheetId="11">現地工事作業者名簿!toto</definedName>
    <definedName name="toto" localSheetId="13">'現地工事作業者名簿 '!toto</definedName>
    <definedName name="toto" localSheetId="8">#REF!</definedName>
    <definedName name="toto" localSheetId="0">#REF!</definedName>
    <definedName name="toto">[0]!toto</definedName>
    <definedName name="tt" localSheetId="10" hidden="1">#REF!</definedName>
    <definedName name="tt" localSheetId="16" hidden="1">#REF!</definedName>
    <definedName name="tt" localSheetId="11" hidden="1">#REF!</definedName>
    <definedName name="tt" localSheetId="13" hidden="1">#REF!</definedName>
    <definedName name="tt" localSheetId="8" hidden="1">#REF!</definedName>
    <definedName name="tt" hidden="1">#REF!</definedName>
    <definedName name="ttt" localSheetId="10">[6]!ttt</definedName>
    <definedName name="ttt" localSheetId="14">④火気使用許可申請書※火気使用時のみ!ttt</definedName>
    <definedName name="ttt" localSheetId="12">#REF!</definedName>
    <definedName name="ttt" localSheetId="9">#REF!</definedName>
    <definedName name="ttt" localSheetId="15">#REF!</definedName>
    <definedName name="ttt" localSheetId="16">[6]!ttt</definedName>
    <definedName name="ttt" localSheetId="1">改定!ttt</definedName>
    <definedName name="ttt" localSheetId="11">現地工事作業者名簿!ttt</definedName>
    <definedName name="ttt" localSheetId="13">'現地工事作業者名簿 '!ttt</definedName>
    <definedName name="ttt" localSheetId="8">#REF!</definedName>
    <definedName name="ttt" localSheetId="0">#REF!</definedName>
    <definedName name="ttt">[0]!ttt</definedName>
    <definedName name="tttt" localSheetId="10">#REF!</definedName>
    <definedName name="tttt" localSheetId="16">#REF!</definedName>
    <definedName name="tttt" localSheetId="11">#REF!</definedName>
    <definedName name="tttt" localSheetId="13">#REF!</definedName>
    <definedName name="tttt" localSheetId="8">#REF!</definedName>
    <definedName name="tttt">#REF!</definedName>
    <definedName name="ｔｔｔｔｔｔ" localSheetId="10">[6]!ｔｔｔｔｔｔ</definedName>
    <definedName name="ｔｔｔｔｔｔ" localSheetId="14">④火気使用許可申請書※火気使用時のみ!ｔｔｔｔｔｔ</definedName>
    <definedName name="ｔｔｔｔｔｔ" localSheetId="12">#REF!</definedName>
    <definedName name="ｔｔｔｔｔｔ" localSheetId="9">#REF!</definedName>
    <definedName name="ｔｔｔｔｔｔ" localSheetId="15">#REF!</definedName>
    <definedName name="ｔｔｔｔｔｔ" localSheetId="16">[6]!ｔｔｔｔｔｔ</definedName>
    <definedName name="ｔｔｔｔｔｔ" localSheetId="1">改定!ｔｔｔｔｔｔ</definedName>
    <definedName name="ｔｔｔｔｔｔ" localSheetId="11">現地工事作業者名簿!ｔｔｔｔｔｔ</definedName>
    <definedName name="ｔｔｔｔｔｔ" localSheetId="13">'現地工事作業者名簿 '!ｔｔｔｔｔｔ</definedName>
    <definedName name="ｔｔｔｔｔｔ" localSheetId="8">#REF!</definedName>
    <definedName name="ｔｔｔｔｔｔ" localSheetId="0">#REF!</definedName>
    <definedName name="ｔｔｔｔｔｔ">[0]!ｔｔｔｔｔｔ</definedName>
    <definedName name="tuika" localSheetId="10">#REF!</definedName>
    <definedName name="tuika" localSheetId="16">#REF!</definedName>
    <definedName name="tuika" localSheetId="11">#REF!</definedName>
    <definedName name="tuika" localSheetId="13">#REF!</definedName>
    <definedName name="tuika" localSheetId="8">#REF!</definedName>
    <definedName name="tuika">#REF!</definedName>
    <definedName name="Tundra_05_06" localSheetId="13">#REF!</definedName>
    <definedName name="Tundra_05_06">#REF!</definedName>
    <definedName name="tutu" localSheetId="10">[6]!tutu</definedName>
    <definedName name="tutu" localSheetId="14">④火気使用許可申請書※火気使用時のみ!tutu</definedName>
    <definedName name="tutu" localSheetId="12">#REF!</definedName>
    <definedName name="tutu" localSheetId="9">#REF!</definedName>
    <definedName name="tutu" localSheetId="15">#REF!</definedName>
    <definedName name="tutu" localSheetId="16">[6]!tutu</definedName>
    <definedName name="tutu" localSheetId="1">改定!tutu</definedName>
    <definedName name="tutu" localSheetId="11">現地工事作業者名簿!tutu</definedName>
    <definedName name="tutu" localSheetId="13">'現地工事作業者名簿 '!tutu</definedName>
    <definedName name="tutu" localSheetId="8">#REF!</definedName>
    <definedName name="tutu" localSheetId="0">#REF!</definedName>
    <definedName name="tutu">[0]!tutu</definedName>
    <definedName name="U" localSheetId="10">'[40](4)設備計画'!#REF!</definedName>
    <definedName name="U" localSheetId="14">'[40](4)設備計画'!#REF!</definedName>
    <definedName name="U" localSheetId="12">#REF!</definedName>
    <definedName name="U" localSheetId="9">#REF!</definedName>
    <definedName name="U" localSheetId="15">#REF!</definedName>
    <definedName name="U" localSheetId="16">'[40](4)設備計画'!#REF!</definedName>
    <definedName name="U" localSheetId="11">#REF!</definedName>
    <definedName name="U" localSheetId="13">#REF!</definedName>
    <definedName name="U" localSheetId="8">#REF!</definedName>
    <definedName name="U" localSheetId="0">#REF!</definedName>
    <definedName name="U">'[40](4)設備計画'!#REF!</definedName>
    <definedName name="UB" localSheetId="10">#REF!</definedName>
    <definedName name="UB" localSheetId="16">#REF!</definedName>
    <definedName name="UB" localSheetId="11">#REF!</definedName>
    <definedName name="UB" localSheetId="13">#REF!</definedName>
    <definedName name="UB" localSheetId="8">#REF!</definedName>
    <definedName name="UB">#REF!</definedName>
    <definedName name="UPOS連番" localSheetId="13">#REF!</definedName>
    <definedName name="UPOS連番">#REF!</definedName>
    <definedName name="UPOS連番_2" localSheetId="13">#REF!</definedName>
    <definedName name="UPOS連番_2">#REF!</definedName>
    <definedName name="UPOS連番明細">[41]投資管理表!$AC$12</definedName>
    <definedName name="uuuuu" localSheetId="10">[6]!uuuuu</definedName>
    <definedName name="uuuuu" localSheetId="14">④火気使用許可申請書※火気使用時のみ!uuuuu</definedName>
    <definedName name="uuuuu" localSheetId="12">#REF!</definedName>
    <definedName name="uuuuu" localSheetId="9">#REF!</definedName>
    <definedName name="uuuuu" localSheetId="15">#REF!</definedName>
    <definedName name="uuuuu" localSheetId="16">[6]!uuuuu</definedName>
    <definedName name="uuuuu" localSheetId="1">改定!uuuuu</definedName>
    <definedName name="uuuuu" localSheetId="11">現地工事作業者名簿!uuuuu</definedName>
    <definedName name="uuuuu" localSheetId="13">'現地工事作業者名簿 '!uuuuu</definedName>
    <definedName name="uuuuu" localSheetId="8">#REF!</definedName>
    <definedName name="uuuuu" localSheetId="0">#REF!</definedName>
    <definedName name="uuuuu">[0]!uuuuu</definedName>
    <definedName name="uuuuuuu" localSheetId="10">[6]!uuuuuuu</definedName>
    <definedName name="uuuuuuu" localSheetId="14">④火気使用許可申請書※火気使用時のみ!uuuuuuu</definedName>
    <definedName name="uuuuuuu" localSheetId="12">#REF!</definedName>
    <definedName name="uuuuuuu" localSheetId="9">#REF!</definedName>
    <definedName name="uuuuuuu" localSheetId="15">#REF!</definedName>
    <definedName name="uuuuuuu" localSheetId="16">[6]!uuuuuuu</definedName>
    <definedName name="uuuuuuu" localSheetId="1">改定!uuuuuuu</definedName>
    <definedName name="uuuuuuu" localSheetId="11">現地工事作業者名簿!uuuuuuu</definedName>
    <definedName name="uuuuuuu" localSheetId="13">'現地工事作業者名簿 '!uuuuuuu</definedName>
    <definedName name="uuuuuuu" localSheetId="8">#REF!</definedName>
    <definedName name="uuuuuuu" localSheetId="0">#REF!</definedName>
    <definedName name="uuuuuuu">[0]!uuuuuuu</definedName>
    <definedName name="V" localSheetId="10">[11]予算表98!#REF!</definedName>
    <definedName name="V" localSheetId="14">[11]予算表98!#REF!</definedName>
    <definedName name="V" localSheetId="12">#REF!</definedName>
    <definedName name="V" localSheetId="9">#REF!</definedName>
    <definedName name="V" localSheetId="15">#REF!</definedName>
    <definedName name="V" localSheetId="16">[11]予算表98!#REF!</definedName>
    <definedName name="V" localSheetId="11">#REF!</definedName>
    <definedName name="V" localSheetId="13">#REF!</definedName>
    <definedName name="V" localSheetId="8">#REF!</definedName>
    <definedName name="V" localSheetId="0">#REF!</definedName>
    <definedName name="V">[11]予算表98!#REF!</definedName>
    <definedName name="ｖｆｄｖｂｆ" localSheetId="10">#REF!</definedName>
    <definedName name="ｖｆｄｖｂｆ" localSheetId="16">#REF!</definedName>
    <definedName name="ｖｆｄｖｂｆ" localSheetId="11">#REF!</definedName>
    <definedName name="ｖｆｄｖｂｆ" localSheetId="13">#REF!</definedName>
    <definedName name="ｖｆｄｖｂｆ" localSheetId="8">#REF!</definedName>
    <definedName name="ｖｆｄｖｂｆ">#REF!</definedName>
    <definedName name="VVV" localSheetId="10">[26]日数時間!$P$45:$P$46</definedName>
    <definedName name="VVV" localSheetId="12">#REF!</definedName>
    <definedName name="VVV" localSheetId="9">#REF!</definedName>
    <definedName name="VVV" localSheetId="15">#REF!</definedName>
    <definedName name="VVV" localSheetId="11">#REF!</definedName>
    <definedName name="VVV" localSheetId="13">#REF!</definedName>
    <definedName name="VVV" localSheetId="8">#REF!</definedName>
    <definedName name="VVV" localSheetId="0">#REF!</definedName>
    <definedName name="VVV">[26]日数時間!$P$45:$P$46</definedName>
    <definedName name="vvvvvv" localSheetId="10">[6]!vvvvvv</definedName>
    <definedName name="vvvvvv" localSheetId="14">④火気使用許可申請書※火気使用時のみ!vvvvvv</definedName>
    <definedName name="vvvvvv" localSheetId="12">#REF!</definedName>
    <definedName name="vvvvvv" localSheetId="9">#REF!</definedName>
    <definedName name="vvvvvv" localSheetId="15">#REF!</definedName>
    <definedName name="vvvvvv" localSheetId="16">[6]!vvvvvv</definedName>
    <definedName name="vvvvvv" localSheetId="1">改定!vvvvvv</definedName>
    <definedName name="vvvvvv" localSheetId="11">現地工事作業者名簿!vvvvvv</definedName>
    <definedName name="vvvvvv" localSheetId="13">'現地工事作業者名簿 '!vvvvvv</definedName>
    <definedName name="vvvvvv" localSheetId="8">#REF!</definedName>
    <definedName name="vvvvvv" localSheetId="0">#REF!</definedName>
    <definedName name="vvvvvv">[0]!vvvvvv</definedName>
    <definedName name="ｗ" localSheetId="10">#REF!</definedName>
    <definedName name="ｗ" localSheetId="16">#REF!</definedName>
    <definedName name="ｗ" localSheetId="11">#REF!</definedName>
    <definedName name="ｗ" localSheetId="13">#REF!</definedName>
    <definedName name="ｗ" localSheetId="8">#REF!</definedName>
    <definedName name="ｗ">#REF!</definedName>
    <definedName name="watana" localSheetId="10">[6]!watana</definedName>
    <definedName name="watana" localSheetId="14">④火気使用許可申請書※火気使用時のみ!watana</definedName>
    <definedName name="watana" localSheetId="12">#REF!</definedName>
    <definedName name="watana" localSheetId="9">#REF!</definedName>
    <definedName name="watana" localSheetId="15">#REF!</definedName>
    <definedName name="watana" localSheetId="16">[6]!watana</definedName>
    <definedName name="watana" localSheetId="1">改定!watana</definedName>
    <definedName name="watana" localSheetId="11">現地工事作業者名簿!watana</definedName>
    <definedName name="watana" localSheetId="13">'現地工事作業者名簿 '!watana</definedName>
    <definedName name="watana" localSheetId="8">#REF!</definedName>
    <definedName name="watana" localSheetId="0">#REF!</definedName>
    <definedName name="watana">[0]!watana</definedName>
    <definedName name="watana１" localSheetId="10">[6]!watana１</definedName>
    <definedName name="watana１" localSheetId="14">④火気使用許可申請書※火気使用時のみ!watana１</definedName>
    <definedName name="watana１" localSheetId="12">#REF!</definedName>
    <definedName name="watana１" localSheetId="9">#REF!</definedName>
    <definedName name="watana１" localSheetId="15">#REF!</definedName>
    <definedName name="watana１" localSheetId="16">[6]!watana１</definedName>
    <definedName name="watana１" localSheetId="1">改定!watana１</definedName>
    <definedName name="watana１" localSheetId="11">現地工事作業者名簿!watana１</definedName>
    <definedName name="watana１" localSheetId="13">'現地工事作業者名簿 '!watana１</definedName>
    <definedName name="watana１" localSheetId="8">#REF!</definedName>
    <definedName name="watana１" localSheetId="0">#REF!</definedName>
    <definedName name="watana１">[0]!watana１</definedName>
    <definedName name="watanab" localSheetId="10">[6]!watanab</definedName>
    <definedName name="watanab" localSheetId="14">④火気使用許可申請書※火気使用時のみ!watanab</definedName>
    <definedName name="watanab" localSheetId="12">#REF!</definedName>
    <definedName name="watanab" localSheetId="9">#REF!</definedName>
    <definedName name="watanab" localSheetId="15">#REF!</definedName>
    <definedName name="watanab" localSheetId="16">[6]!watanab</definedName>
    <definedName name="watanab" localSheetId="1">改定!watanab</definedName>
    <definedName name="watanab" localSheetId="11">現地工事作業者名簿!watanab</definedName>
    <definedName name="watanab" localSheetId="13">'現地工事作業者名簿 '!watanab</definedName>
    <definedName name="watanab" localSheetId="8">#REF!</definedName>
    <definedName name="watanab" localSheetId="0">#REF!</definedName>
    <definedName name="watanab">[0]!watanab</definedName>
    <definedName name="watanabe" localSheetId="10">[6]!watanabe</definedName>
    <definedName name="watanabe" localSheetId="14">④火気使用許可申請書※火気使用時のみ!watanabe</definedName>
    <definedName name="watanabe" localSheetId="12">#REF!</definedName>
    <definedName name="watanabe" localSheetId="9">#REF!</definedName>
    <definedName name="watanabe" localSheetId="15">#REF!</definedName>
    <definedName name="watanabe" localSheetId="16">[6]!watanabe</definedName>
    <definedName name="watanabe" localSheetId="1">改定!watanabe</definedName>
    <definedName name="watanabe" localSheetId="11">現地工事作業者名簿!watanabe</definedName>
    <definedName name="watanabe" localSheetId="13">'現地工事作業者名簿 '!watanabe</definedName>
    <definedName name="watanabe" localSheetId="8">#REF!</definedName>
    <definedName name="watanabe" localSheetId="0">#REF!</definedName>
    <definedName name="watanabe">[0]!watanabe</definedName>
    <definedName name="WATNA" localSheetId="10">[6]!WATNA</definedName>
    <definedName name="WATNA" localSheetId="14">④火気使用許可申請書※火気使用時のみ!WATNA</definedName>
    <definedName name="WATNA" localSheetId="12">#REF!</definedName>
    <definedName name="WATNA" localSheetId="9">#REF!</definedName>
    <definedName name="WATNA" localSheetId="15">#REF!</definedName>
    <definedName name="WATNA" localSheetId="16">[6]!WATNA</definedName>
    <definedName name="WATNA" localSheetId="1">改定!WATNA</definedName>
    <definedName name="WATNA" localSheetId="11">現地工事作業者名簿!WATNA</definedName>
    <definedName name="WATNA" localSheetId="13">'現地工事作業者名簿 '!WATNA</definedName>
    <definedName name="WATNA" localSheetId="8">#REF!</definedName>
    <definedName name="WATNA" localSheetId="0">#REF!</definedName>
    <definedName name="WATNA">[0]!WATNA</definedName>
    <definedName name="wip_crosstab_12" localSheetId="10">#REF!</definedName>
    <definedName name="wip_crosstab_12" localSheetId="16">#REF!</definedName>
    <definedName name="wip_crosstab_12" localSheetId="11">#REF!</definedName>
    <definedName name="wip_crosstab_12" localSheetId="13">#REF!</definedName>
    <definedName name="wip_crosstab_12" localSheetId="8">#REF!</definedName>
    <definedName name="wip_crosstab_12">#REF!</definedName>
    <definedName name="ww" localSheetId="10" hidden="1">#REF!</definedName>
    <definedName name="ww" localSheetId="16" hidden="1">#REF!</definedName>
    <definedName name="ww" localSheetId="8" hidden="1">#REF!</definedName>
    <definedName name="ww" hidden="1">#REF!</definedName>
    <definedName name="www" localSheetId="10" hidden="1">#REF!</definedName>
    <definedName name="www" localSheetId="16" hidden="1">#REF!</definedName>
    <definedName name="www" localSheetId="8" hidden="1">#REF!</definedName>
    <definedName name="www" hidden="1">#REF!</definedName>
    <definedName name="wwww" localSheetId="13" hidden="1">#REF!</definedName>
    <definedName name="wwww" hidden="1">#REF!</definedName>
    <definedName name="wwwww" localSheetId="13" hidden="1">#REF!</definedName>
    <definedName name="wwwww" hidden="1">#REF!</definedName>
    <definedName name="wwwwww" localSheetId="10">[6]!wwwwww</definedName>
    <definedName name="wwwwww" localSheetId="14">④火気使用許可申請書※火気使用時のみ!wwwwww</definedName>
    <definedName name="wwwwww" localSheetId="12">#REF!</definedName>
    <definedName name="wwwwww" localSheetId="9">#REF!</definedName>
    <definedName name="wwwwww" localSheetId="15">#REF!</definedName>
    <definedName name="wwwwww" localSheetId="16">[6]!wwwwww</definedName>
    <definedName name="wwwwww" localSheetId="1">改定!wwwwww</definedName>
    <definedName name="wwwwww" localSheetId="11">現地工事作業者名簿!wwwwww</definedName>
    <definedName name="wwwwww" localSheetId="13">'現地工事作業者名簿 '!wwwwww</definedName>
    <definedName name="wwwwww" localSheetId="8">#REF!</definedName>
    <definedName name="wwwwww" localSheetId="0">#REF!</definedName>
    <definedName name="wwwwww">[0]!wwwwww</definedName>
    <definedName name="x" localSheetId="10">[6]!x</definedName>
    <definedName name="x" localSheetId="14">④火気使用許可申請書※火気使用時のみ!x</definedName>
    <definedName name="x" localSheetId="12">#REF!</definedName>
    <definedName name="x" localSheetId="9">#REF!</definedName>
    <definedName name="x" localSheetId="15">#REF!</definedName>
    <definedName name="x" localSheetId="16">[6]!x</definedName>
    <definedName name="x" localSheetId="1">改定!x</definedName>
    <definedName name="x" localSheetId="11">現地工事作業者名簿!x</definedName>
    <definedName name="x" localSheetId="13">'現地工事作業者名簿 '!x</definedName>
    <definedName name="x" localSheetId="8">#REF!</definedName>
    <definedName name="x" localSheetId="0">#REF!</definedName>
    <definedName name="x">[0]!x</definedName>
    <definedName name="ｘｘ" localSheetId="10">[6]!ｘｘ</definedName>
    <definedName name="ｘｘ" localSheetId="14">④火気使用許可申請書※火気使用時のみ!ｘｘ</definedName>
    <definedName name="ｘｘ" localSheetId="12">#REF!</definedName>
    <definedName name="ｘｘ" localSheetId="9">#REF!</definedName>
    <definedName name="ｘｘ" localSheetId="15">#REF!</definedName>
    <definedName name="ｘｘ" localSheetId="16">[6]!ｘｘ</definedName>
    <definedName name="ｘｘ" localSheetId="1">改定!ｘｘ</definedName>
    <definedName name="ｘｘ" localSheetId="11">現地工事作業者名簿!ｘｘ</definedName>
    <definedName name="ｘｘ" localSheetId="13">'現地工事作業者名簿 '!ｘｘ</definedName>
    <definedName name="ｘｘ" localSheetId="8">#REF!</definedName>
    <definedName name="ｘｘ" localSheetId="0">#REF!</definedName>
    <definedName name="ｘｘ">[0]!ｘｘ</definedName>
    <definedName name="ｘｘｘ" localSheetId="10">[6]!ｘｘｘ</definedName>
    <definedName name="ｘｘｘ" localSheetId="14">④火気使用許可申請書※火気使用時のみ!ｘｘｘ</definedName>
    <definedName name="ｘｘｘ" localSheetId="12">#REF!</definedName>
    <definedName name="ｘｘｘ" localSheetId="9">#REF!</definedName>
    <definedName name="ｘｘｘ" localSheetId="15">#REF!</definedName>
    <definedName name="ｘｘｘ" localSheetId="16">[6]!ｘｘｘ</definedName>
    <definedName name="ｘｘｘ" localSheetId="1">改定!ｘｘｘ</definedName>
    <definedName name="ｘｘｘ" localSheetId="11">現地工事作業者名簿!ｘｘｘ</definedName>
    <definedName name="ｘｘｘ" localSheetId="13">'現地工事作業者名簿 '!ｘｘｘ</definedName>
    <definedName name="ｘｘｘ" localSheetId="8">#REF!</definedName>
    <definedName name="ｘｘｘ" localSheetId="0">#REF!</definedName>
    <definedName name="ｘｘｘ">[0]!ｘｘｘ</definedName>
    <definedName name="xxxxx" localSheetId="10">#REF!</definedName>
    <definedName name="xxxxx" localSheetId="16">#REF!</definedName>
    <definedName name="xxxxx" localSheetId="11">#REF!</definedName>
    <definedName name="xxxxx" localSheetId="13">#REF!</definedName>
    <definedName name="xxxxx" localSheetId="8">#REF!</definedName>
    <definedName name="xxxxx">#REF!</definedName>
    <definedName name="xxxxxx" localSheetId="10">#REF!</definedName>
    <definedName name="xxxxxx" localSheetId="16">#REF!</definedName>
    <definedName name="xxxxxx" localSheetId="8">#REF!</definedName>
    <definedName name="xxxxxx">#REF!</definedName>
    <definedName name="xxxxxxx" localSheetId="10">[6]!xxxxxxx</definedName>
    <definedName name="xxxxxxx" localSheetId="14">④火気使用許可申請書※火気使用時のみ!xxxxxxx</definedName>
    <definedName name="xxxxxxx" localSheetId="12">#REF!</definedName>
    <definedName name="xxxxxxx" localSheetId="9">#REF!</definedName>
    <definedName name="xxxxxxx" localSheetId="15">#REF!</definedName>
    <definedName name="xxxxxxx" localSheetId="16">[6]!xxxxxxx</definedName>
    <definedName name="xxxxxxx" localSheetId="1">改定!xxxxxxx</definedName>
    <definedName name="xxxxxxx" localSheetId="11">現地工事作業者名簿!xxxxxxx</definedName>
    <definedName name="xxxxxxx" localSheetId="13">'現地工事作業者名簿 '!xxxxxxx</definedName>
    <definedName name="xxxxxxx" localSheetId="8">#REF!</definedName>
    <definedName name="xxxxxxx" localSheetId="0">#REF!</definedName>
    <definedName name="xxxxxxx">[0]!xxxxxxx</definedName>
    <definedName name="ｘｚｘｃｚ" localSheetId="10">#REF!</definedName>
    <definedName name="ｘｚｘｃｚ" localSheetId="16">#REF!</definedName>
    <definedName name="ｘｚｘｃｚ" localSheetId="11">#REF!</definedName>
    <definedName name="ｘｚｘｃｚ" localSheetId="13">#REF!</definedName>
    <definedName name="ｘｚｘｃｚ" localSheetId="8">#REF!</definedName>
    <definedName name="ｘｚｘｃｚ">#REF!</definedName>
    <definedName name="Y" localSheetId="10">#REF!</definedName>
    <definedName name="Y" localSheetId="16">#REF!</definedName>
    <definedName name="Y" localSheetId="8">#REF!</definedName>
    <definedName name="Y">#REF!</definedName>
    <definedName name="yy" localSheetId="10">#REF!</definedName>
    <definedName name="yy" localSheetId="16">#REF!</definedName>
    <definedName name="yy" localSheetId="8">#REF!</definedName>
    <definedName name="yy">#REF!</definedName>
    <definedName name="yyy" localSheetId="13">#REF!</definedName>
    <definedName name="yyy">#REF!</definedName>
    <definedName name="yyyy" localSheetId="13">#REF!</definedName>
    <definedName name="yyyy">#REF!</definedName>
    <definedName name="yyyyyy" localSheetId="10">[6]!yyyyyy</definedName>
    <definedName name="yyyyyy" localSheetId="14">④火気使用許可申請書※火気使用時のみ!yyyyyy</definedName>
    <definedName name="yyyyyy" localSheetId="12">#REF!</definedName>
    <definedName name="yyyyyy" localSheetId="9">#REF!</definedName>
    <definedName name="yyyyyy" localSheetId="15">#REF!</definedName>
    <definedName name="yyyyyy" localSheetId="16">[6]!yyyyyy</definedName>
    <definedName name="yyyyyy" localSheetId="1">改定!yyyyyy</definedName>
    <definedName name="yyyyyy" localSheetId="11">現地工事作業者名簿!yyyyyy</definedName>
    <definedName name="yyyyyy" localSheetId="13">'現地工事作業者名簿 '!yyyyyy</definedName>
    <definedName name="yyyyyy" localSheetId="8">#REF!</definedName>
    <definedName name="yyyyyy" localSheetId="0">#REF!</definedName>
    <definedName name="yyyyyy">[0]!yyyyyy</definedName>
    <definedName name="z" localSheetId="10">[6]!z</definedName>
    <definedName name="z" localSheetId="14">④火気使用許可申請書※火気使用時のみ!z</definedName>
    <definedName name="z" localSheetId="12">#REF!</definedName>
    <definedName name="z" localSheetId="9">#REF!</definedName>
    <definedName name="z" localSheetId="15">#REF!</definedName>
    <definedName name="z" localSheetId="16">[6]!z</definedName>
    <definedName name="z" localSheetId="1">改定!z</definedName>
    <definedName name="z" localSheetId="11">現地工事作業者名簿!z</definedName>
    <definedName name="z" localSheetId="13">'現地工事作業者名簿 '!z</definedName>
    <definedName name="z" localSheetId="8">#REF!</definedName>
    <definedName name="z" localSheetId="0">#REF!</definedName>
    <definedName name="z">[0]!z</definedName>
    <definedName name="z00" localSheetId="10">#REF!</definedName>
    <definedName name="z00" localSheetId="16">#REF!</definedName>
    <definedName name="z00" localSheetId="11">#REF!</definedName>
    <definedName name="z00" localSheetId="13">#REF!</definedName>
    <definedName name="z00" localSheetId="8">#REF!</definedName>
    <definedName name="z00">#REF!</definedName>
    <definedName name="z0000" localSheetId="10">#REF!</definedName>
    <definedName name="z0000" localSheetId="16">#REF!</definedName>
    <definedName name="z0000" localSheetId="8">#REF!</definedName>
    <definedName name="z0000">#REF!</definedName>
    <definedName name="ＺＡ" localSheetId="10">[6]!ＺＡ</definedName>
    <definedName name="ＺＡ" localSheetId="14">④火気使用許可申請書※火気使用時のみ!ＺＡ</definedName>
    <definedName name="ＺＡ" localSheetId="12">#REF!</definedName>
    <definedName name="ＺＡ" localSheetId="9">#REF!</definedName>
    <definedName name="ＺＡ" localSheetId="15">#REF!</definedName>
    <definedName name="ＺＡ" localSheetId="16">[6]!ＺＡ</definedName>
    <definedName name="ＺＡ" localSheetId="1">改定!ＺＡ</definedName>
    <definedName name="ＺＡ" localSheetId="11">現地工事作業者名簿!ＺＡ</definedName>
    <definedName name="ＺＡ" localSheetId="13">'現地工事作業者名簿 '!ＺＡ</definedName>
    <definedName name="ＺＡ" localSheetId="8">#REF!</definedName>
    <definedName name="ＺＡ" localSheetId="0">#REF!</definedName>
    <definedName name="ＺＡ">[0]!ＺＡ</definedName>
    <definedName name="zz" localSheetId="10">#REF!</definedName>
    <definedName name="zz" localSheetId="16">#REF!</definedName>
    <definedName name="zz" localSheetId="11">#REF!</definedName>
    <definedName name="zz" localSheetId="13">#REF!</definedName>
    <definedName name="zz" localSheetId="8">#REF!</definedName>
    <definedName name="zz">#REF!</definedName>
    <definedName name="zzz" localSheetId="10">#REF!</definedName>
    <definedName name="zzz" localSheetId="16">#REF!</definedName>
    <definedName name="zzz" localSheetId="8">#REF!</definedName>
    <definedName name="zzz">#REF!</definedName>
    <definedName name="zzzz" localSheetId="10">#REF!</definedName>
    <definedName name="zzzz" localSheetId="16">#REF!</definedName>
    <definedName name="zzzz" localSheetId="8">#REF!</definedName>
    <definedName name="zzzz">#REF!</definedName>
    <definedName name="zzzzz" localSheetId="10">[6]!zzzzz</definedName>
    <definedName name="zzzzz" localSheetId="14">④火気使用許可申請書※火気使用時のみ!zzzzz</definedName>
    <definedName name="zzzzz" localSheetId="12">#REF!</definedName>
    <definedName name="zzzzz" localSheetId="9">#REF!</definedName>
    <definedName name="zzzzz" localSheetId="15">#REF!</definedName>
    <definedName name="zzzzz" localSheetId="16">[6]!zzzzz</definedName>
    <definedName name="zzzzz" localSheetId="1">改定!zzzzz</definedName>
    <definedName name="zzzzz" localSheetId="11">現地工事作業者名簿!zzzzz</definedName>
    <definedName name="zzzzz" localSheetId="13">'現地工事作業者名簿 '!zzzzz</definedName>
    <definedName name="zzzzz" localSheetId="8">#REF!</definedName>
    <definedName name="zzzzz" localSheetId="0">#REF!</definedName>
    <definedName name="zzzzz">[0]!zzzzz</definedName>
    <definedName name="ｚｚｚｚｚｚ" localSheetId="10">[6]!ｚｚｚｚｚｚ</definedName>
    <definedName name="ｚｚｚｚｚｚ" localSheetId="14">④火気使用許可申請書※火気使用時のみ!ｚｚｚｚｚｚ</definedName>
    <definedName name="ｚｚｚｚｚｚ" localSheetId="12">#REF!</definedName>
    <definedName name="ｚｚｚｚｚｚ" localSheetId="9">#REF!</definedName>
    <definedName name="ｚｚｚｚｚｚ" localSheetId="15">#REF!</definedName>
    <definedName name="ｚｚｚｚｚｚ" localSheetId="16">[6]!ｚｚｚｚｚｚ</definedName>
    <definedName name="ｚｚｚｚｚｚ" localSheetId="1">改定!ｚｚｚｚｚｚ</definedName>
    <definedName name="ｚｚｚｚｚｚ" localSheetId="11">現地工事作業者名簿!ｚｚｚｚｚｚ</definedName>
    <definedName name="ｚｚｚｚｚｚ" localSheetId="13">'現地工事作業者名簿 '!ｚｚｚｚｚｚ</definedName>
    <definedName name="ｚｚｚｚｚｚ" localSheetId="8">#REF!</definedName>
    <definedName name="ｚｚｚｚｚｚ" localSheetId="0">#REF!</definedName>
    <definedName name="ｚｚｚｚｚｚ">[0]!ｚｚｚｚｚｚ</definedName>
    <definedName name="zzzzzzz" localSheetId="10">[6]!zzzzzzz</definedName>
    <definedName name="zzzzzzz" localSheetId="14">④火気使用許可申請書※火気使用時のみ!zzzzzzz</definedName>
    <definedName name="zzzzzzz" localSheetId="12">#REF!</definedName>
    <definedName name="zzzzzzz" localSheetId="9">#REF!</definedName>
    <definedName name="zzzzzzz" localSheetId="15">#REF!</definedName>
    <definedName name="zzzzzzz" localSheetId="16">[6]!zzzzzzz</definedName>
    <definedName name="zzzzzzz" localSheetId="1">改定!zzzzzzz</definedName>
    <definedName name="zzzzzzz" localSheetId="11">現地工事作業者名簿!zzzzzzz</definedName>
    <definedName name="zzzzzzz" localSheetId="13">'現地工事作業者名簿 '!zzzzzzz</definedName>
    <definedName name="zzzzzzz" localSheetId="8">#REF!</definedName>
    <definedName name="zzzzzzz" localSheetId="0">#REF!</definedName>
    <definedName name="zzzzzzz">[0]!zzzzzzz</definedName>
    <definedName name="あ" localSheetId="10">[6]!あ</definedName>
    <definedName name="あ" localSheetId="14">④火気使用許可申請書※火気使用時のみ!あ</definedName>
    <definedName name="あ" localSheetId="12">#REF!</definedName>
    <definedName name="あ" localSheetId="9">#REF!</definedName>
    <definedName name="あ" localSheetId="15">#REF!</definedName>
    <definedName name="あ" localSheetId="16">[6]!あ</definedName>
    <definedName name="あ" localSheetId="1">改定!あ</definedName>
    <definedName name="あ" localSheetId="11">現地工事作業者名簿!あ</definedName>
    <definedName name="あ" localSheetId="13">'現地工事作業者名簿 '!あ</definedName>
    <definedName name="あ" localSheetId="8">#REF!</definedName>
    <definedName name="あ" localSheetId="0">#REF!</definedName>
    <definedName name="あ">[0]!あ</definedName>
    <definedName name="ぁｂｃ" localSheetId="10">[6]!ぁｂｃ</definedName>
    <definedName name="ぁｂｃ" localSheetId="14">④火気使用許可申請書※火気使用時のみ!ぁｂｃ</definedName>
    <definedName name="ぁｂｃ" localSheetId="12">#REF!</definedName>
    <definedName name="ぁｂｃ" localSheetId="9">#REF!</definedName>
    <definedName name="ぁｂｃ" localSheetId="15">#REF!</definedName>
    <definedName name="ぁｂｃ" localSheetId="16">[6]!ぁｂｃ</definedName>
    <definedName name="ぁｂｃ" localSheetId="1">改定!ぁｂｃ</definedName>
    <definedName name="ぁｂｃ" localSheetId="11">現地工事作業者名簿!ぁｂｃ</definedName>
    <definedName name="ぁｂｃ" localSheetId="13">'現地工事作業者名簿 '!ぁｂｃ</definedName>
    <definedName name="ぁｂｃ" localSheetId="8">#REF!</definedName>
    <definedName name="ぁｂｃ" localSheetId="0">#REF!</definedName>
    <definedName name="ぁｂｃ">[0]!ぁｂｃ</definedName>
    <definedName name="あｂｃ" localSheetId="10">[6]!あｂｃ</definedName>
    <definedName name="あｂｃ" localSheetId="14">④火気使用許可申請書※火気使用時のみ!あｂｃ</definedName>
    <definedName name="あｂｃ" localSheetId="12">#REF!</definedName>
    <definedName name="あｂｃ" localSheetId="9">#REF!</definedName>
    <definedName name="あｂｃ" localSheetId="15">#REF!</definedName>
    <definedName name="あｂｃ" localSheetId="16">[6]!あｂｃ</definedName>
    <definedName name="あｂｃ" localSheetId="1">改定!あｂｃ</definedName>
    <definedName name="あｂｃ" localSheetId="11">現地工事作業者名簿!あｂｃ</definedName>
    <definedName name="あｂｃ" localSheetId="13">'現地工事作業者名簿 '!あｂｃ</definedName>
    <definedName name="あｂｃ" localSheetId="8">#REF!</definedName>
    <definedName name="あｂｃ" localSheetId="0">#REF!</definedName>
    <definedName name="あｂｃ">[0]!あｂｃ</definedName>
    <definedName name="あｍかｋ" localSheetId="10">[42]上期経費!$D$1</definedName>
    <definedName name="あｍかｋ" localSheetId="12">#REF!</definedName>
    <definedName name="あｍかｋ" localSheetId="9">#REF!</definedName>
    <definedName name="あｍかｋ" localSheetId="15">#REF!</definedName>
    <definedName name="あｍかｋ" localSheetId="11">#REF!</definedName>
    <definedName name="あｍかｋ" localSheetId="13">#REF!</definedName>
    <definedName name="あｍかｋ" localSheetId="8">#REF!</definedName>
    <definedName name="あｍかｋ" localSheetId="0">#REF!</definedName>
    <definedName name="あｍかｋ">[42]上期経費!$D$1</definedName>
    <definedName name="ああ" localSheetId="10">#REF!</definedName>
    <definedName name="ああ" localSheetId="16">#REF!</definedName>
    <definedName name="ああ" localSheetId="11">#REF!</definedName>
    <definedName name="ああ" localSheetId="13">#REF!</definedName>
    <definedName name="ああ" localSheetId="8">#REF!</definedName>
    <definedName name="ああ">#REF!</definedName>
    <definedName name="ｱｱｱ" localSheetId="10">[6]!ｱｱｱ</definedName>
    <definedName name="ｱｱｱ" localSheetId="14">④火気使用許可申請書※火気使用時のみ!ｱｱｱ</definedName>
    <definedName name="ｱｱｱ" localSheetId="12">#REF!</definedName>
    <definedName name="ｱｱｱ" localSheetId="9">#REF!</definedName>
    <definedName name="ｱｱｱ" localSheetId="15">#REF!</definedName>
    <definedName name="ｱｱｱ" localSheetId="16">[6]!ｱｱｱ</definedName>
    <definedName name="ｱｱｱ" localSheetId="1">改定!ｱｱｱ</definedName>
    <definedName name="ｱｱｱ" localSheetId="11">現地工事作業者名簿!ｱｱｱ</definedName>
    <definedName name="ｱｱｱ" localSheetId="13">'現地工事作業者名簿 '!ｱｱｱ</definedName>
    <definedName name="ｱｱｱ" localSheetId="8">#REF!</definedName>
    <definedName name="ｱｱｱ" localSheetId="0">#REF!</definedName>
    <definedName name="ｱｱｱ">[0]!ｱｱｱ</definedName>
    <definedName name="あああ" localSheetId="10">[6]!あああ</definedName>
    <definedName name="あああ" localSheetId="14">④火気使用許可申請書※火気使用時のみ!あああ</definedName>
    <definedName name="あああ" localSheetId="12">#REF!</definedName>
    <definedName name="あああ" localSheetId="9">#REF!</definedName>
    <definedName name="あああ" localSheetId="15">#REF!</definedName>
    <definedName name="あああ" localSheetId="16">[6]!あああ</definedName>
    <definedName name="あああ" localSheetId="1">改定!あああ</definedName>
    <definedName name="あああ" localSheetId="11">現地工事作業者名簿!あああ</definedName>
    <definedName name="あああ" localSheetId="13">'現地工事作業者名簿 '!あああ</definedName>
    <definedName name="あああ" localSheetId="8">#REF!</definedName>
    <definedName name="あああ" localSheetId="0">#REF!</definedName>
    <definedName name="あああ">[0]!あああ</definedName>
    <definedName name="アウター封止" localSheetId="10">[6]!アウター封止</definedName>
    <definedName name="アウター封止" localSheetId="14">④火気使用許可申請書※火気使用時のみ!アウター封止</definedName>
    <definedName name="アウター封止" localSheetId="12">#REF!</definedName>
    <definedName name="アウター封止" localSheetId="9">#REF!</definedName>
    <definedName name="アウター封止" localSheetId="15">#REF!</definedName>
    <definedName name="アウター封止" localSheetId="16">[6]!アウター封止</definedName>
    <definedName name="アウター封止" localSheetId="1">改定!アウター封止</definedName>
    <definedName name="アウター封止" localSheetId="11">現地工事作業者名簿!アウター封止</definedName>
    <definedName name="アウター封止" localSheetId="13">'現地工事作業者名簿 '!アウター封止</definedName>
    <definedName name="アウター封止" localSheetId="8">#REF!</definedName>
    <definedName name="アウター封止" localSheetId="0">#REF!</definedName>
    <definedName name="アウター封止">[0]!アウター封止</definedName>
    <definedName name="あががｇ" localSheetId="10">[42]上期経費!$D$1</definedName>
    <definedName name="あががｇ" localSheetId="12">#REF!</definedName>
    <definedName name="あががｇ" localSheetId="9">#REF!</definedName>
    <definedName name="あががｇ" localSheetId="15">#REF!</definedName>
    <definedName name="あががｇ" localSheetId="11">#REF!</definedName>
    <definedName name="あががｇ" localSheetId="13">#REF!</definedName>
    <definedName name="あががｇ" localSheetId="8">#REF!</definedName>
    <definedName name="あががｇ" localSheetId="0">#REF!</definedName>
    <definedName name="あががｇ">[42]上期経費!$D$1</definedName>
    <definedName name="あかかｋ" localSheetId="10">[42]上期経費!$D$3</definedName>
    <definedName name="あかかｋ" localSheetId="12">#REF!</definedName>
    <definedName name="あかかｋ" localSheetId="9">#REF!</definedName>
    <definedName name="あかかｋ" localSheetId="15">#REF!</definedName>
    <definedName name="あかかｋ" localSheetId="11">#REF!</definedName>
    <definedName name="あかかｋ" localSheetId="13">#REF!</definedName>
    <definedName name="あかかｋ" localSheetId="8">#REF!</definedName>
    <definedName name="あかかｋ" localSheetId="0">#REF!</definedName>
    <definedName name="あかかｋ">[42]上期経費!$D$3</definedName>
    <definedName name="アクセスへ" localSheetId="10">[6]!アクセスへ</definedName>
    <definedName name="アクセスへ" localSheetId="14">④火気使用許可申請書※火気使用時のみ!アクセスへ</definedName>
    <definedName name="アクセスへ" localSheetId="12">#REF!</definedName>
    <definedName name="アクセスへ" localSheetId="9">#REF!</definedName>
    <definedName name="アクセスへ" localSheetId="15">#REF!</definedName>
    <definedName name="アクセスへ" localSheetId="16">[6]!アクセスへ</definedName>
    <definedName name="アクセスへ" localSheetId="1">改定!アクセスへ</definedName>
    <definedName name="アクセスへ" localSheetId="11">現地工事作業者名簿!アクセスへ</definedName>
    <definedName name="アクセスへ" localSheetId="13">'現地工事作業者名簿 '!アクセスへ</definedName>
    <definedName name="アクセスへ" localSheetId="8">#REF!</definedName>
    <definedName name="アクセスへ" localSheetId="0">#REF!</definedName>
    <definedName name="アクセスへ">[0]!アクセスへ</definedName>
    <definedName name="あなた" localSheetId="10">[6]!あなた</definedName>
    <definedName name="あなた" localSheetId="14">④火気使用許可申請書※火気使用時のみ!あなた</definedName>
    <definedName name="あなた" localSheetId="12">#REF!</definedName>
    <definedName name="あなた" localSheetId="9">#REF!</definedName>
    <definedName name="あなた" localSheetId="15">#REF!</definedName>
    <definedName name="あなた" localSheetId="16">[6]!あなた</definedName>
    <definedName name="あなた" localSheetId="1">改定!あなた</definedName>
    <definedName name="あなた" localSheetId="11">現地工事作業者名簿!あなた</definedName>
    <definedName name="あなた" localSheetId="13">'現地工事作業者名簿 '!あなた</definedName>
    <definedName name="あなた" localSheetId="8">#REF!</definedName>
    <definedName name="あなた" localSheetId="0">#REF!</definedName>
    <definedName name="あなた">[0]!あなた</definedName>
    <definedName name="い" localSheetId="10">[6]!い</definedName>
    <definedName name="い" localSheetId="14">④火気使用許可申請書※火気使用時のみ!い</definedName>
    <definedName name="い" localSheetId="12">#REF!</definedName>
    <definedName name="い" localSheetId="9">#REF!</definedName>
    <definedName name="い" localSheetId="15">#REF!</definedName>
    <definedName name="い" localSheetId="16">[6]!い</definedName>
    <definedName name="い" localSheetId="1">改定!い</definedName>
    <definedName name="い" localSheetId="11">現地工事作業者名簿!い</definedName>
    <definedName name="い" localSheetId="13">'現地工事作業者名簿 '!い</definedName>
    <definedName name="い" localSheetId="8">#REF!</definedName>
    <definedName name="い" localSheetId="0">#REF!</definedName>
    <definedName name="い">[0]!い</definedName>
    <definedName name="いいい" localSheetId="10">[6]!いいい</definedName>
    <definedName name="いいい" localSheetId="14">④火気使用許可申請書※火気使用時のみ!いいい</definedName>
    <definedName name="いいい" localSheetId="12">#REF!</definedName>
    <definedName name="いいい" localSheetId="9">#REF!</definedName>
    <definedName name="いいい" localSheetId="15">#REF!</definedName>
    <definedName name="いいい" localSheetId="16">[6]!いいい</definedName>
    <definedName name="いいい" localSheetId="1">改定!いいい</definedName>
    <definedName name="いいい" localSheetId="11">現地工事作業者名簿!いいい</definedName>
    <definedName name="いいい" localSheetId="13">'現地工事作業者名簿 '!いいい</definedName>
    <definedName name="いいい" localSheetId="8">#REF!</definedName>
    <definedName name="いいい" localSheetId="0">#REF!</definedName>
    <definedName name="いいい">[0]!いいい</definedName>
    <definedName name="う" localSheetId="10">[6]!う</definedName>
    <definedName name="う" localSheetId="14">④火気使用許可申請書※火気使用時のみ!う</definedName>
    <definedName name="う" localSheetId="12">#REF!</definedName>
    <definedName name="う" localSheetId="9">#REF!</definedName>
    <definedName name="う" localSheetId="15">#REF!</definedName>
    <definedName name="う" localSheetId="16">[6]!う</definedName>
    <definedName name="う" localSheetId="1">改定!う</definedName>
    <definedName name="う" localSheetId="11">現地工事作業者名簿!う</definedName>
    <definedName name="う" localSheetId="13">'現地工事作業者名簿 '!う</definedName>
    <definedName name="う" localSheetId="8">#REF!</definedName>
    <definedName name="う" localSheetId="0">#REF!</definedName>
    <definedName name="う">[0]!う</definedName>
    <definedName name="ウオタージェット" localSheetId="10">[6]!ウオタージェット</definedName>
    <definedName name="ウオタージェット" localSheetId="14">④火気使用許可申請書※火気使用時のみ!ウオタージェット</definedName>
    <definedName name="ウオタージェット" localSheetId="12">#REF!</definedName>
    <definedName name="ウオタージェット" localSheetId="9">#REF!</definedName>
    <definedName name="ウオタージェット" localSheetId="15">#REF!</definedName>
    <definedName name="ウオタージェット" localSheetId="16">[6]!ウオタージェット</definedName>
    <definedName name="ウオタージェット" localSheetId="1">改定!ウオタージェット</definedName>
    <definedName name="ウオタージェット" localSheetId="11">現地工事作業者名簿!ウオタージェット</definedName>
    <definedName name="ウオタージェット" localSheetId="13">'現地工事作業者名簿 '!ウオタージェット</definedName>
    <definedName name="ウオタージェット" localSheetId="8">#REF!</definedName>
    <definedName name="ウオタージェット" localSheetId="0">#REF!</definedName>
    <definedName name="ウオタージェット">[0]!ウオタージェット</definedName>
    <definedName name="え" localSheetId="10">#REF!</definedName>
    <definedName name="え" localSheetId="16">#REF!</definedName>
    <definedName name="え" localSheetId="11">#REF!</definedName>
    <definedName name="え" localSheetId="13">#REF!</definedName>
    <definedName name="え" localSheetId="8">#REF!</definedName>
    <definedName name="え">#REF!</definedName>
    <definedName name="ええ" localSheetId="10">[43]DATA2!$A$1:$F$24</definedName>
    <definedName name="ええ" localSheetId="12">#REF!</definedName>
    <definedName name="ええ" localSheetId="9">#REF!</definedName>
    <definedName name="ええ" localSheetId="15">#REF!</definedName>
    <definedName name="ええ" localSheetId="11">#REF!</definedName>
    <definedName name="ええ" localSheetId="13">#REF!</definedName>
    <definedName name="ええ" localSheetId="8">#REF!</definedName>
    <definedName name="ええ" localSheetId="0">#REF!</definedName>
    <definedName name="ええ">[43]DATA2!$A$1:$F$24</definedName>
    <definedName name="ｴｾﾞｸﾀ記号" localSheetId="10">'[37]φAAA･SB-P'!$DL$40:$DN$80</definedName>
    <definedName name="ｴｾﾞｸﾀ記号" localSheetId="12">#REF!</definedName>
    <definedName name="ｴｾﾞｸﾀ記号" localSheetId="9">#REF!</definedName>
    <definedName name="ｴｾﾞｸﾀ記号" localSheetId="15">#REF!</definedName>
    <definedName name="ｴｾﾞｸﾀ記号" localSheetId="11">#REF!</definedName>
    <definedName name="ｴｾﾞｸﾀ記号" localSheetId="13">#REF!</definedName>
    <definedName name="ｴｾﾞｸﾀ記号" localSheetId="8">#REF!</definedName>
    <definedName name="ｴｾﾞｸﾀ記号" localSheetId="0">#REF!</definedName>
    <definedName name="ｴｾﾞｸﾀ記号">'[37]φAAA･SB-P'!$DL$40:$DN$80</definedName>
    <definedName name="エレ２" localSheetId="14">#REF!</definedName>
    <definedName name="エレ２" localSheetId="2">#REF!</definedName>
    <definedName name="エレ２">#REF!</definedName>
    <definedName name="エレベータ" localSheetId="10">#REF!</definedName>
    <definedName name="エレベータ" localSheetId="16">#REF!</definedName>
    <definedName name="エレベータ" localSheetId="8">#REF!</definedName>
    <definedName name="エレベータ" localSheetId="0">#REF!</definedName>
    <definedName name="エレベータ" localSheetId="2">#REF!</definedName>
    <definedName name="エレベータ">#REF!</definedName>
    <definedName name="エレベーター２" localSheetId="2">#REF!</definedName>
    <definedName name="エレベーター２">#REF!</definedName>
    <definedName name="お" localSheetId="10">#REF!</definedName>
    <definedName name="お" localSheetId="8">#REF!</definedName>
    <definedName name="お">#REF!</definedName>
    <definedName name="おおお" localSheetId="10">#REF!</definedName>
    <definedName name="おおお" localSheetId="8">#REF!</definedName>
    <definedName name="おおお">#REF!</definedName>
    <definedName name="オーブン" localSheetId="13">#REF!</definedName>
    <definedName name="オーブン">#REF!</definedName>
    <definedName name="ガス" localSheetId="16">#REF!</definedName>
    <definedName name="ガス" localSheetId="13">#REF!</definedName>
    <definedName name="ガス" localSheetId="0">#REF!</definedName>
    <definedName name="ガス" localSheetId="2">#REF!</definedName>
    <definedName name="ガス">#REF!</definedName>
    <definedName name="カミキ" localSheetId="10">[6]!カミキ</definedName>
    <definedName name="カミキ" localSheetId="14">④火気使用許可申請書※火気使用時のみ!カミキ</definedName>
    <definedName name="カミキ" localSheetId="12">#REF!</definedName>
    <definedName name="カミキ" localSheetId="9">#REF!</definedName>
    <definedName name="カミキ" localSheetId="15">#REF!</definedName>
    <definedName name="カミキ" localSheetId="16">[6]!カミキ</definedName>
    <definedName name="カミキ" localSheetId="1">改定!カミキ</definedName>
    <definedName name="カミキ" localSheetId="11">現地工事作業者名簿!カミキ</definedName>
    <definedName name="カミキ" localSheetId="13">'現地工事作業者名簿 '!カミキ</definedName>
    <definedName name="カミキ" localSheetId="8">#REF!</definedName>
    <definedName name="カミキ" localSheetId="0">#REF!</definedName>
    <definedName name="カミキ">[0]!カミキ</definedName>
    <definedName name="きたの" localSheetId="10">[6]!きたの</definedName>
    <definedName name="きたの" localSheetId="14">④火気使用許可申請書※火気使用時のみ!きたの</definedName>
    <definedName name="きたの" localSheetId="12">#REF!</definedName>
    <definedName name="きたの" localSheetId="9">#REF!</definedName>
    <definedName name="きたの" localSheetId="15">#REF!</definedName>
    <definedName name="きたの" localSheetId="16">[6]!きたの</definedName>
    <definedName name="きたの" localSheetId="1">改定!きたの</definedName>
    <definedName name="きたの" localSheetId="11">現地工事作業者名簿!きたの</definedName>
    <definedName name="きたの" localSheetId="13">'現地工事作業者名簿 '!きたの</definedName>
    <definedName name="きたの" localSheetId="8">#REF!</definedName>
    <definedName name="きたの" localSheetId="0">#REF!</definedName>
    <definedName name="きたの">[0]!きたの</definedName>
    <definedName name="くぇ" localSheetId="10">#REF!</definedName>
    <definedName name="くぇ" localSheetId="16">#REF!</definedName>
    <definedName name="くぇ" localSheetId="11">#REF!</definedName>
    <definedName name="くぇ" localSheetId="13">#REF!</definedName>
    <definedName name="くぇ" localSheetId="8">#REF!</definedName>
    <definedName name="くぇ">#REF!</definedName>
    <definedName name="くぇＲ" localSheetId="10">#REF!</definedName>
    <definedName name="くぇＲ" localSheetId="16">#REF!</definedName>
    <definedName name="くぇＲ" localSheetId="8">#REF!</definedName>
    <definedName name="くぇＲ">#REF!</definedName>
    <definedName name="くぇＲＴ" localSheetId="10">#REF!</definedName>
    <definedName name="くぇＲＴ" localSheetId="16">#REF!</definedName>
    <definedName name="くぇＲＴ" localSheetId="8">#REF!</definedName>
    <definedName name="くぇＲＴ">#REF!</definedName>
    <definedName name="くぇＲＴＹ" localSheetId="13">#REF!</definedName>
    <definedName name="くぇＲＴＹ">#REF!</definedName>
    <definedName name="くぇＲちゅ" localSheetId="13">#REF!</definedName>
    <definedName name="くぇＲちゅ">#REF!</definedName>
    <definedName name="くぇＲちゅい" localSheetId="13">#REF!</definedName>
    <definedName name="くぇＲちゅい">#REF!</definedName>
    <definedName name="くぇＲちゅいお" localSheetId="13">#REF!</definedName>
    <definedName name="くぇＲちゅいお">#REF!</definedName>
    <definedName name="クエリー1" localSheetId="13">#REF!</definedName>
    <definedName name="クエリー1">#REF!</definedName>
    <definedName name="クエリー2" localSheetId="13">#REF!</definedName>
    <definedName name="クエリー2">#REF!</definedName>
    <definedName name="クエリー3" localSheetId="13">#REF!</definedName>
    <definedName name="クエリー3">#REF!</definedName>
    <definedName name="くみたて" localSheetId="10">'[44](4)設備計画'!#REF!</definedName>
    <definedName name="くみたて" localSheetId="12">#REF!</definedName>
    <definedName name="くみたて" localSheetId="9">#REF!</definedName>
    <definedName name="くみたて" localSheetId="15">#REF!</definedName>
    <definedName name="くみたて" localSheetId="11">#REF!</definedName>
    <definedName name="くみたて" localSheetId="13">#REF!</definedName>
    <definedName name="くみたて" localSheetId="8">#REF!</definedName>
    <definedName name="くみたて" localSheetId="0">#REF!</definedName>
    <definedName name="くみたて">'[44](4)設備計画'!#REF!</definedName>
    <definedName name="グラフ1">"グラフ 6"</definedName>
    <definedName name="ｸﾞﾗﾌ2">#REF!</definedName>
    <definedName name="グラフタイトル_1" localSheetId="13">#REF!</definedName>
    <definedName name="グラフタイトル_1">#REF!</definedName>
    <definedName name="グラフタイトル_2" localSheetId="13">#REF!</definedName>
    <definedName name="グラフタイトル_2">#REF!</definedName>
    <definedName name="グラフ工計名" localSheetId="13">#REF!</definedName>
    <definedName name="グラフ工計名">#REF!</definedName>
    <definedName name="こ" localSheetId="10">[6]!こ</definedName>
    <definedName name="こ" localSheetId="14">④火気使用許可申請書※火気使用時のみ!こ</definedName>
    <definedName name="こ" localSheetId="12">#REF!</definedName>
    <definedName name="こ" localSheetId="9">#REF!</definedName>
    <definedName name="こ" localSheetId="15">#REF!</definedName>
    <definedName name="こ" localSheetId="16">[6]!こ</definedName>
    <definedName name="こ" localSheetId="1">改定!こ</definedName>
    <definedName name="こ" localSheetId="11">現地工事作業者名簿!こ</definedName>
    <definedName name="こ" localSheetId="13">'現地工事作業者名簿 '!こ</definedName>
    <definedName name="こ" localSheetId="8">#REF!</definedName>
    <definedName name="こ" localSheetId="0">#REF!</definedName>
    <definedName name="こ">[0]!こ</definedName>
    <definedName name="ｺｽﾄ" localSheetId="10">#REF!</definedName>
    <definedName name="ｺｽﾄ" localSheetId="16">#REF!</definedName>
    <definedName name="ｺｽﾄ" localSheetId="11">#REF!</definedName>
    <definedName name="ｺｽﾄ" localSheetId="13">#REF!</definedName>
    <definedName name="ｺｽﾄ" localSheetId="8">#REF!</definedName>
    <definedName name="ｺｽﾄ">#REF!</definedName>
    <definedName name="コメント_1" localSheetId="13">#REF!</definedName>
    <definedName name="コメント_1">#REF!</definedName>
    <definedName name="コメント_2" localSheetId="13">#REF!</definedName>
    <definedName name="コメント_2">#REF!</definedName>
    <definedName name="サイクルタイム" localSheetId="13">#REF!</definedName>
    <definedName name="サイクルタイム">#REF!</definedName>
    <definedName name="サイクルタイム_2" localSheetId="13">#REF!</definedName>
    <definedName name="サイクルタイム_2">#REF!</definedName>
    <definedName name="サイクルタイム単位" localSheetId="13">#REF!</definedName>
    <definedName name="サイクルタイム単位">#REF!</definedName>
    <definedName name="サイクルタイム単位_2" localSheetId="13">#REF!</definedName>
    <definedName name="サイクルタイム単位_2">#REF!</definedName>
    <definedName name="さく引_りんぎ許可額_TP" localSheetId="13">#REF!</definedName>
    <definedName name="さく引_りんぎ許可額_TP">#REF!</definedName>
    <definedName name="さく引_りんぎ許可額_ゲージ" localSheetId="13">#REF!</definedName>
    <definedName name="さく引_りんぎ許可額_ゲージ">#REF!</definedName>
    <definedName name="さく引_りんぎ許可額_りんぎ最新額" localSheetId="13">#REF!</definedName>
    <definedName name="さく引_りんぎ許可額_りんぎ最新額">#REF!</definedName>
    <definedName name="さく引_りんぎ許可額_計画" localSheetId="13">#REF!</definedName>
    <definedName name="さく引_りんぎ許可額_計画">#REF!</definedName>
    <definedName name="さく引_りんぎ許可額_現調" localSheetId="13">#REF!</definedName>
    <definedName name="さく引_りんぎ許可額_現調">#REF!</definedName>
    <definedName name="さく引_りんぎ許可額_合計" localSheetId="13">#REF!</definedName>
    <definedName name="さく引_りんぎ許可額_合計">#REF!</definedName>
    <definedName name="さく引_りんぎ許可額_今回発行" localSheetId="13">#REF!</definedName>
    <definedName name="さく引_りんぎ許可額_今回発行">#REF!</definedName>
    <definedName name="さく引_りんぎ許可額_刃具" localSheetId="13">#REF!</definedName>
    <definedName name="さく引_りんぎ許可額_刃具">#REF!</definedName>
    <definedName name="さく引_りんぎ許可額_日調" localSheetId="13">#REF!</definedName>
    <definedName name="さく引_りんぎ許可額_日調">#REF!</definedName>
    <definedName name="さく引_りんぎ許可額_発行済み" localSheetId="13">#REF!</definedName>
    <definedName name="さく引_りんぎ許可額_発行済み">#REF!</definedName>
    <definedName name="さく引_りんぎ許可額_未発行" localSheetId="13">#REF!</definedName>
    <definedName name="さく引_りんぎ許可額_未発行">#REF!</definedName>
    <definedName name="さく引_りんぎ最新額_TP" localSheetId="13">#REF!</definedName>
    <definedName name="さく引_りんぎ最新額_TP">#REF!</definedName>
    <definedName name="さく引_りんぎ最新額_ゲージ" localSheetId="13">#REF!</definedName>
    <definedName name="さく引_りんぎ最新額_ゲージ">#REF!</definedName>
    <definedName name="さく引_りんぎ最新額_りんぎ最新額" localSheetId="13">#REF!</definedName>
    <definedName name="さく引_りんぎ最新額_りんぎ最新額">#REF!</definedName>
    <definedName name="さく引_りんぎ最新額_計画" localSheetId="13">#REF!</definedName>
    <definedName name="さく引_りんぎ最新額_計画">#REF!</definedName>
    <definedName name="さく引_りんぎ最新額_現調" localSheetId="13">#REF!</definedName>
    <definedName name="さく引_りんぎ最新額_現調">#REF!</definedName>
    <definedName name="さく引_りんぎ最新額_合計" localSheetId="13">#REF!</definedName>
    <definedName name="さく引_りんぎ最新額_合計">#REF!</definedName>
    <definedName name="さく引_りんぎ最新額_今回発行" localSheetId="13">#REF!</definedName>
    <definedName name="さく引_りんぎ最新額_今回発行">#REF!</definedName>
    <definedName name="さく引_りんぎ最新額_刃具" localSheetId="13">#REF!</definedName>
    <definedName name="さく引_りんぎ最新額_刃具">#REF!</definedName>
    <definedName name="さく引_りんぎ最新額_日調" localSheetId="13">#REF!</definedName>
    <definedName name="さく引_りんぎ最新額_日調">#REF!</definedName>
    <definedName name="さく引_りんぎ最新額_発行済み" localSheetId="13">#REF!</definedName>
    <definedName name="さく引_りんぎ最新額_発行済み">#REF!</definedName>
    <definedName name="さく引_りんぎ最新額_未発行" localSheetId="13">#REF!</definedName>
    <definedName name="さく引_りんぎ最新額_未発行">#REF!</definedName>
    <definedName name="さく引_計画確定額_TP" localSheetId="13">#REF!</definedName>
    <definedName name="さく引_計画確定額_TP">#REF!</definedName>
    <definedName name="さく引_計画確定額_ゲージ" localSheetId="13">#REF!</definedName>
    <definedName name="さく引_計画確定額_ゲージ">#REF!</definedName>
    <definedName name="さく引_計画確定額_りんぎ最新額" localSheetId="13">#REF!</definedName>
    <definedName name="さく引_計画確定額_りんぎ最新額">#REF!</definedName>
    <definedName name="さく引_計画確定額_計画" localSheetId="13">#REF!</definedName>
    <definedName name="さく引_計画確定額_計画">#REF!</definedName>
    <definedName name="さく引_計画確定額_現調" localSheetId="13">#REF!</definedName>
    <definedName name="さく引_計画確定額_現調">#REF!</definedName>
    <definedName name="さく引_計画確定額_合計" localSheetId="13">#REF!</definedName>
    <definedName name="さく引_計画確定額_合計">#REF!</definedName>
    <definedName name="さく引_計画確定額_今回発行" localSheetId="13">#REF!</definedName>
    <definedName name="さく引_計画確定額_今回発行">#REF!</definedName>
    <definedName name="さく引_計画確定額_刃具" localSheetId="13">#REF!</definedName>
    <definedName name="さく引_計画確定額_刃具">#REF!</definedName>
    <definedName name="さく引_計画確定額_日調" localSheetId="13">#REF!</definedName>
    <definedName name="さく引_計画確定額_日調">#REF!</definedName>
    <definedName name="さく引_計画確定額_発行済み" localSheetId="13">#REF!</definedName>
    <definedName name="さく引_計画確定額_発行済み">#REF!</definedName>
    <definedName name="さく引_計画確定額_未発行" localSheetId="13">#REF!</definedName>
    <definedName name="さく引_計画確定額_未発行">#REF!</definedName>
    <definedName name="さく引_今後の発注計画書発行金額_TP" localSheetId="13">#REF!</definedName>
    <definedName name="さく引_今後の発注計画書発行金額_TP">#REF!</definedName>
    <definedName name="さく引_今後の発注計画書発行金額_ゲージ" localSheetId="13">#REF!</definedName>
    <definedName name="さく引_今後の発注計画書発行金額_ゲージ">#REF!</definedName>
    <definedName name="さく引_今後の発注計画書発行金額_りんぎ最新額" localSheetId="13">#REF!</definedName>
    <definedName name="さく引_今後の発注計画書発行金額_りんぎ最新額">#REF!</definedName>
    <definedName name="さく引_今後の発注計画書発行金額_計画" localSheetId="13">#REF!</definedName>
    <definedName name="さく引_今後の発注計画書発行金額_計画">#REF!</definedName>
    <definedName name="さく引_今後の発注計画書発行金額_現調" localSheetId="13">#REF!</definedName>
    <definedName name="さく引_今後の発注計画書発行金額_現調">#REF!</definedName>
    <definedName name="さく引_今後の発注計画書発行金額_合計" localSheetId="13">#REF!</definedName>
    <definedName name="さく引_今後の発注計画書発行金額_合計">#REF!</definedName>
    <definedName name="さく引_今後の発注計画書発行金額_今回発行" localSheetId="13">#REF!</definedName>
    <definedName name="さく引_今後の発注計画書発行金額_今回発行">#REF!</definedName>
    <definedName name="さく引_今後の発注計画書発行金額_刃具" localSheetId="13">#REF!</definedName>
    <definedName name="さく引_今後の発注計画書発行金額_刃具">#REF!</definedName>
    <definedName name="さく引_今後の発注計画書発行金額_日調" localSheetId="13">#REF!</definedName>
    <definedName name="さく引_今後の発注計画書発行金額_日調">#REF!</definedName>
    <definedName name="さく引_今後の発注計画書発行金額_発行済み" localSheetId="13">#REF!</definedName>
    <definedName name="さく引_今後の発注計画書発行金額_発行済み">#REF!</definedName>
    <definedName name="さく引_今後の発注計画書発行金額_未発行" localSheetId="13">#REF!</definedName>
    <definedName name="さく引_今後の発注計画書発行金額_未発行">#REF!</definedName>
    <definedName name="さく引_発注計画書発行済み金額_TP" localSheetId="13">#REF!</definedName>
    <definedName name="さく引_発注計画書発行済み金額_TP">#REF!</definedName>
    <definedName name="さく引_発注計画書発行済み金額_ゲージ" localSheetId="13">#REF!</definedName>
    <definedName name="さく引_発注計画書発行済み金額_ゲージ">#REF!</definedName>
    <definedName name="さく引_発注計画書発行済み金額_りんぎ最新額" localSheetId="13">#REF!</definedName>
    <definedName name="さく引_発注計画書発行済み金額_りんぎ最新額">#REF!</definedName>
    <definedName name="さく引_発注計画書発行済み金額_計画" localSheetId="13">#REF!</definedName>
    <definedName name="さく引_発注計画書発行済み金額_計画">#REF!</definedName>
    <definedName name="さく引_発注計画書発行済み金額_現調" localSheetId="13">#REF!</definedName>
    <definedName name="さく引_発注計画書発行済み金額_現調">#REF!</definedName>
    <definedName name="さく引_発注計画書発行済み金額_合計" localSheetId="13">#REF!</definedName>
    <definedName name="さく引_発注計画書発行済み金額_合計">#REF!</definedName>
    <definedName name="さく引_発注計画書発行済み金額_今回発行" localSheetId="13">#REF!</definedName>
    <definedName name="さく引_発注計画書発行済み金額_今回発行">#REF!</definedName>
    <definedName name="さく引_発注計画書発行済み金額_刃具" localSheetId="13">#REF!</definedName>
    <definedName name="さく引_発注計画書発行済み金額_刃具">#REF!</definedName>
    <definedName name="さく引_発注計画書発行済み金額_日調" localSheetId="13">#REF!</definedName>
    <definedName name="さく引_発注計画書発行済み金額_日調">#REF!</definedName>
    <definedName name="さく引_発注計画書発行済み金額_発行済み" localSheetId="13">#REF!</definedName>
    <definedName name="さく引_発注計画書発行済み金額_発行済み">#REF!</definedName>
    <definedName name="さく引_発注計画書発行済み金額_未発行" localSheetId="13">#REF!</definedName>
    <definedName name="さく引_発注計画書発行済み金額_未発行">#REF!</definedName>
    <definedName name="さく引No." localSheetId="13">#REF!</definedName>
    <definedName name="さく引No.">#REF!</definedName>
    <definedName name="さく引No._2" localSheetId="13">#REF!</definedName>
    <definedName name="さく引No._2">#REF!</definedName>
    <definedName name="さく引No_1" localSheetId="13">#REF!</definedName>
    <definedName name="さく引No_1">#REF!</definedName>
    <definedName name="さく引No_2" localSheetId="13">#REF!</definedName>
    <definedName name="さく引No_2">#REF!</definedName>
    <definedName name="さく引№" localSheetId="13">OFFSET(#REF!,0,0,COUNTA(#REF!)-1,1)</definedName>
    <definedName name="さく引№">OFFSET(#REF!,0,0,COUNTA(#REF!)-1,1)</definedName>
    <definedName name="シート０" localSheetId="10">[6]!シート０</definedName>
    <definedName name="シート０" localSheetId="14">④火気使用許可申請書※火気使用時のみ!シート０</definedName>
    <definedName name="シート０" localSheetId="12">#REF!</definedName>
    <definedName name="シート０" localSheetId="9">#REF!</definedName>
    <definedName name="シート０" localSheetId="15">#REF!</definedName>
    <definedName name="シート０" localSheetId="16">[6]!シート０</definedName>
    <definedName name="シート０" localSheetId="1">改定!シート０</definedName>
    <definedName name="シート０" localSheetId="11">現地工事作業者名簿!シート０</definedName>
    <definedName name="シート０" localSheetId="13">'現地工事作業者名簿 '!シート０</definedName>
    <definedName name="シート０" localSheetId="8">#REF!</definedName>
    <definedName name="シート０" localSheetId="0">#REF!</definedName>
    <definedName name="シート０">[0]!シート０</definedName>
    <definedName name="シート１" localSheetId="10">[6]!シート１</definedName>
    <definedName name="シート１" localSheetId="14">④火気使用許可申請書※火気使用時のみ!シート１</definedName>
    <definedName name="シート１" localSheetId="12">#REF!</definedName>
    <definedName name="シート１" localSheetId="9">#REF!</definedName>
    <definedName name="シート１" localSheetId="15">#REF!</definedName>
    <definedName name="シート１" localSheetId="16">[6]!シート１</definedName>
    <definedName name="シート１" localSheetId="1">改定!シート１</definedName>
    <definedName name="シート１" localSheetId="11">現地工事作業者名簿!シート１</definedName>
    <definedName name="シート１" localSheetId="13">'現地工事作業者名簿 '!シート１</definedName>
    <definedName name="シート１" localSheetId="8">#REF!</definedName>
    <definedName name="シート１" localSheetId="0">#REF!</definedName>
    <definedName name="シート１">[0]!シート１</definedName>
    <definedName name="ｼﾌﾄ2" localSheetId="10">#REF!</definedName>
    <definedName name="ｼﾌﾄ2" localSheetId="9">#REF!</definedName>
    <definedName name="ｼﾌﾄ2" localSheetId="16">#REF!</definedName>
    <definedName name="ｼﾌﾄ2" localSheetId="11">#REF!</definedName>
    <definedName name="ｼﾌﾄ2" localSheetId="13">#REF!</definedName>
    <definedName name="ｼﾌﾄ2" localSheetId="8">#REF!</definedName>
    <definedName name="ｼﾌﾄ2">#REF!</definedName>
    <definedName name="ｼﾌﾄ3" localSheetId="10">#REF!</definedName>
    <definedName name="ｼﾌﾄ3" localSheetId="16">#REF!</definedName>
    <definedName name="ｼﾌﾄ3" localSheetId="8">#REF!</definedName>
    <definedName name="ｼﾌﾄ3">#REF!</definedName>
    <definedName name="し尿浄化槽" localSheetId="10">#REF!</definedName>
    <definedName name="し尿浄化槽" localSheetId="16">#REF!</definedName>
    <definedName name="し尿浄化槽" localSheetId="8">#REF!</definedName>
    <definedName name="し尿浄化槽" localSheetId="0">#REF!</definedName>
    <definedName name="し尿浄化槽" localSheetId="2">#REF!</definedName>
    <definedName name="し尿浄化槽">#REF!</definedName>
    <definedName name="スカム受槽" localSheetId="10">[45]加圧浮上!$H$164:$N$172</definedName>
    <definedName name="スカム受槽" localSheetId="12">#REF!</definedName>
    <definedName name="スカム受槽" localSheetId="9">#REF!</definedName>
    <definedName name="スカム受槽" localSheetId="15">#REF!</definedName>
    <definedName name="スカム受槽" localSheetId="11">#REF!</definedName>
    <definedName name="スカム受槽" localSheetId="13">#REF!</definedName>
    <definedName name="スカム受槽" localSheetId="8">#REF!</definedName>
    <definedName name="スカム受槽" localSheetId="0">#REF!</definedName>
    <definedName name="スカム受槽">[45]加圧浮上!$H$164:$N$172</definedName>
    <definedName name="スケジュールフォーム" localSheetId="9">#REF!</definedName>
    <definedName name="スケジュールフォーム" localSheetId="13">#REF!</definedName>
    <definedName name="スケジュールフォーム">#REF!</definedName>
    <definedName name="ステータス">OFFSET([41]投資管理表!$L$12,0,0,COUNTA([41]投資管理表!$B:$B)-1,1)</definedName>
    <definedName name="せる" localSheetId="10">[6]!せる</definedName>
    <definedName name="せる" localSheetId="14">④火気使用許可申請書※火気使用時のみ!せる</definedName>
    <definedName name="せる" localSheetId="12">#REF!</definedName>
    <definedName name="せる" localSheetId="9">#REF!</definedName>
    <definedName name="せる" localSheetId="15">#REF!</definedName>
    <definedName name="せる" localSheetId="16">[6]!せる</definedName>
    <definedName name="せる" localSheetId="1">改定!せる</definedName>
    <definedName name="せる" localSheetId="11">現地工事作業者名簿!せる</definedName>
    <definedName name="せる" localSheetId="13">'現地工事作業者名簿 '!せる</definedName>
    <definedName name="せる" localSheetId="8">#REF!</definedName>
    <definedName name="せる" localSheetId="0">#REF!</definedName>
    <definedName name="せる">[0]!せる</definedName>
    <definedName name="センター当月1" localSheetId="10">#REF!</definedName>
    <definedName name="センター当月1" localSheetId="9">#REF!</definedName>
    <definedName name="センター当月1" localSheetId="16">#REF!</definedName>
    <definedName name="センター当月1" localSheetId="11">#REF!</definedName>
    <definedName name="センター当月1" localSheetId="13">#REF!</definedName>
    <definedName name="センター当月1" localSheetId="8">#REF!</definedName>
    <definedName name="センター当月1">#REF!</definedName>
    <definedName name="その他１" localSheetId="10">#REF!</definedName>
    <definedName name="その他１" localSheetId="9">#REF!</definedName>
    <definedName name="その他１" localSheetId="16">#REF!</definedName>
    <definedName name="その他１" localSheetId="8">#REF!</definedName>
    <definedName name="その他１">#REF!</definedName>
    <definedName name="その他２" localSheetId="10">#REF!</definedName>
    <definedName name="その他２" localSheetId="16">#REF!</definedName>
    <definedName name="その他２" localSheetId="8">#REF!</definedName>
    <definedName name="その他２">#REF!</definedName>
    <definedName name="その他３" localSheetId="13">#REF!</definedName>
    <definedName name="その他３">#REF!</definedName>
    <definedName name="その他４" localSheetId="13">#REF!</definedName>
    <definedName name="その他４">#REF!</definedName>
    <definedName name="その他５" localSheetId="13">#REF!</definedName>
    <definedName name="その他５">#REF!</definedName>
    <definedName name="その他６" localSheetId="13">#REF!</definedName>
    <definedName name="その他６">#REF!</definedName>
    <definedName name="チェッキ" localSheetId="13">#REF!</definedName>
    <definedName name="チェッキ">#REF!</definedName>
    <definedName name="っｐ" localSheetId="10">[6]!っｐ</definedName>
    <definedName name="っｐ" localSheetId="14">④火気使用許可申請書※火気使用時のみ!っｐ</definedName>
    <definedName name="っｐ" localSheetId="12">#REF!</definedName>
    <definedName name="っｐ" localSheetId="9">#REF!</definedName>
    <definedName name="っｐ" localSheetId="15">#REF!</definedName>
    <definedName name="っｐ" localSheetId="16">[6]!っｐ</definedName>
    <definedName name="っｐ" localSheetId="1">改定!っｐ</definedName>
    <definedName name="っｐ" localSheetId="11">現地工事作業者名簿!っｐ</definedName>
    <definedName name="っｐ" localSheetId="13">'現地工事作業者名簿 '!っｐ</definedName>
    <definedName name="っｐ" localSheetId="8">#REF!</definedName>
    <definedName name="っｐ" localSheetId="0">#REF!</definedName>
    <definedName name="っｐ">[0]!っｐ</definedName>
    <definedName name="っら" localSheetId="10">[6]!っら</definedName>
    <definedName name="っら" localSheetId="14">④火気使用許可申請書※火気使用時のみ!っら</definedName>
    <definedName name="っら" localSheetId="12">#REF!</definedName>
    <definedName name="っら" localSheetId="9">#REF!</definedName>
    <definedName name="っら" localSheetId="15">#REF!</definedName>
    <definedName name="っら" localSheetId="16">[6]!っら</definedName>
    <definedName name="っら" localSheetId="1">改定!っら</definedName>
    <definedName name="っら" localSheetId="11">現地工事作業者名簿!っら</definedName>
    <definedName name="っら" localSheetId="13">'現地工事作業者名簿 '!っら</definedName>
    <definedName name="っら" localSheetId="8">#REF!</definedName>
    <definedName name="っら" localSheetId="0">#REF!</definedName>
    <definedName name="っら">[0]!っら</definedName>
    <definedName name="っり" localSheetId="10">[6]!っり</definedName>
    <definedName name="っり" localSheetId="14">④火気使用許可申請書※火気使用時のみ!っり</definedName>
    <definedName name="っり" localSheetId="12">#REF!</definedName>
    <definedName name="っり" localSheetId="9">#REF!</definedName>
    <definedName name="っり" localSheetId="15">#REF!</definedName>
    <definedName name="っり" localSheetId="16">[6]!っり</definedName>
    <definedName name="っり" localSheetId="1">改定!っり</definedName>
    <definedName name="っり" localSheetId="11">現地工事作業者名簿!っり</definedName>
    <definedName name="っり" localSheetId="13">'現地工事作業者名簿 '!っり</definedName>
    <definedName name="っり" localSheetId="8">#REF!</definedName>
    <definedName name="っり" localSheetId="0">#REF!</definedName>
    <definedName name="っり">[0]!っり</definedName>
    <definedName name="データー" localSheetId="10">#REF!</definedName>
    <definedName name="データー" localSheetId="16">#REF!</definedName>
    <definedName name="データー" localSheetId="11">#REF!</definedName>
    <definedName name="データー" localSheetId="13">#REF!</definedName>
    <definedName name="データー" localSheetId="8">#REF!</definedName>
    <definedName name="データー">#REF!</definedName>
    <definedName name="データー域" localSheetId="10">#REF!</definedName>
    <definedName name="データー域" localSheetId="16">#REF!</definedName>
    <definedName name="データー域" localSheetId="8">#REF!</definedName>
    <definedName name="データー域">#REF!</definedName>
    <definedName name="テキスト6" localSheetId="13">#REF!</definedName>
    <definedName name="テキスト6">#REF!</definedName>
    <definedName name="ﾃｽﾀ" localSheetId="10">[6]!ﾃｽﾀ</definedName>
    <definedName name="ﾃｽﾀ" localSheetId="14">④火気使用許可申請書※火気使用時のみ!ﾃｽﾀ</definedName>
    <definedName name="ﾃｽﾀ" localSheetId="12">#REF!</definedName>
    <definedName name="ﾃｽﾀ" localSheetId="9">#REF!</definedName>
    <definedName name="ﾃｽﾀ" localSheetId="15">#REF!</definedName>
    <definedName name="ﾃｽﾀ" localSheetId="16">[6]!ﾃｽﾀ</definedName>
    <definedName name="ﾃｽﾀ" localSheetId="1">改定!ﾃｽﾀ</definedName>
    <definedName name="ﾃｽﾀ" localSheetId="11">現地工事作業者名簿!ﾃｽﾀ</definedName>
    <definedName name="ﾃｽﾀ" localSheetId="13">'現地工事作業者名簿 '!ﾃｽﾀ</definedName>
    <definedName name="ﾃｽﾀ" localSheetId="8">#REF!</definedName>
    <definedName name="ﾃｽﾀ" localSheetId="0">#REF!</definedName>
    <definedName name="ﾃｽﾀ">[0]!ﾃｽﾀ</definedName>
    <definedName name="テスト" localSheetId="10">#REF!</definedName>
    <definedName name="テスト" localSheetId="16">#REF!</definedName>
    <definedName name="テスト" localSheetId="11">#REF!</definedName>
    <definedName name="テスト" localSheetId="13">#REF!</definedName>
    <definedName name="テスト" localSheetId="8">#REF!</definedName>
    <definedName name="テスト">#REF!</definedName>
    <definedName name="トリップ" localSheetId="10">#REF!</definedName>
    <definedName name="トリップ" localSheetId="16">#REF!</definedName>
    <definedName name="トリップ" localSheetId="8">#REF!</definedName>
    <definedName name="トリップ">#REF!</definedName>
    <definedName name="なし" localSheetId="10">[6]!なし</definedName>
    <definedName name="なし" localSheetId="14">④火気使用許可申請書※火気使用時のみ!なし</definedName>
    <definedName name="なし" localSheetId="12">#REF!</definedName>
    <definedName name="なし" localSheetId="9">#REF!</definedName>
    <definedName name="なし" localSheetId="15">#REF!</definedName>
    <definedName name="なし" localSheetId="16">[6]!なし</definedName>
    <definedName name="なし" localSheetId="1">改定!なし</definedName>
    <definedName name="なし" localSheetId="11">現地工事作業者名簿!なし</definedName>
    <definedName name="なし" localSheetId="13">'現地工事作業者名簿 '!なし</definedName>
    <definedName name="なし" localSheetId="8">#REF!</definedName>
    <definedName name="なし" localSheetId="0">#REF!</definedName>
    <definedName name="なし">[0]!なし</definedName>
    <definedName name="なに" localSheetId="10">'[40](4)設備計画'!#REF!</definedName>
    <definedName name="なに" localSheetId="14">'[40](4)設備計画'!#REF!</definedName>
    <definedName name="なに" localSheetId="12">#REF!</definedName>
    <definedName name="なに" localSheetId="9">#REF!</definedName>
    <definedName name="なに" localSheetId="15">#REF!</definedName>
    <definedName name="なに" localSheetId="16">'[40](4)設備計画'!#REF!</definedName>
    <definedName name="なに" localSheetId="11">#REF!</definedName>
    <definedName name="なに" localSheetId="13">#REF!</definedName>
    <definedName name="なに" localSheetId="8">#REF!</definedName>
    <definedName name="なに" localSheetId="0">#REF!</definedName>
    <definedName name="なに">'[40](4)設備計画'!#REF!</definedName>
    <definedName name="ナンバリング欄２" localSheetId="10">#REF!</definedName>
    <definedName name="ナンバリング欄２" localSheetId="16">#REF!</definedName>
    <definedName name="ナンバリング欄２" localSheetId="11">#REF!</definedName>
    <definedName name="ナンバリング欄２" localSheetId="13">#REF!</definedName>
    <definedName name="ナンバリング欄２" localSheetId="8">#REF!</definedName>
    <definedName name="ナンバリング欄２">#REF!</definedName>
    <definedName name="ﾊﾞｲｵﾎﾟﾘｼｬｰ1" localSheetId="10">'[46]ﾊﾞｲｵﾎﾟﾘｯｼｬ&amp;MF'!$D$90:$I$95</definedName>
    <definedName name="ﾊﾞｲｵﾎﾟﾘｼｬｰ1" localSheetId="12">#REF!</definedName>
    <definedName name="ﾊﾞｲｵﾎﾟﾘｼｬｰ1" localSheetId="9">#REF!</definedName>
    <definedName name="ﾊﾞｲｵﾎﾟﾘｼｬｰ1" localSheetId="15">#REF!</definedName>
    <definedName name="ﾊﾞｲｵﾎﾟﾘｼｬｰ1" localSheetId="11">#REF!</definedName>
    <definedName name="ﾊﾞｲｵﾎﾟﾘｼｬｰ1" localSheetId="13">#REF!</definedName>
    <definedName name="ﾊﾞｲｵﾎﾟﾘｼｬｰ1" localSheetId="8">#REF!</definedName>
    <definedName name="ﾊﾞｲｵﾎﾟﾘｼｬｰ1" localSheetId="0">#REF!</definedName>
    <definedName name="ﾊﾞｲｵﾎﾟﾘｼｬｰ1">'[46]ﾊﾞｲｵﾎﾟﾘｯｼｬ&amp;MF'!$D$90:$I$95</definedName>
    <definedName name="ﾊﾞｲｵﾎﾟﾘｼｬｰ2" localSheetId="10">'[46]ﾊﾞｲｵﾎﾟﾘｯｼｬ&amp;MF'!$D$99:$J$104</definedName>
    <definedName name="ﾊﾞｲｵﾎﾟﾘｼｬｰ2" localSheetId="12">#REF!</definedName>
    <definedName name="ﾊﾞｲｵﾎﾟﾘｼｬｰ2" localSheetId="9">#REF!</definedName>
    <definedName name="ﾊﾞｲｵﾎﾟﾘｼｬｰ2" localSheetId="15">#REF!</definedName>
    <definedName name="ﾊﾞｲｵﾎﾟﾘｼｬｰ2" localSheetId="11">#REF!</definedName>
    <definedName name="ﾊﾞｲｵﾎﾟﾘｼｬｰ2" localSheetId="13">#REF!</definedName>
    <definedName name="ﾊﾞｲｵﾎﾟﾘｼｬｰ2" localSheetId="8">#REF!</definedName>
    <definedName name="ﾊﾞｲｵﾎﾟﾘｼｬｰ2" localSheetId="0">#REF!</definedName>
    <definedName name="ﾊﾞｲｵﾎﾟﾘｼｬｰ2">'[46]ﾊﾞｲｵﾎﾟﾘｯｼｬ&amp;MF'!$D$99:$J$104</definedName>
    <definedName name="ばい煙" localSheetId="10">#REF!</definedName>
    <definedName name="ばい煙" localSheetId="16">#REF!</definedName>
    <definedName name="ばい煙" localSheetId="8">#REF!</definedName>
    <definedName name="ばい煙" localSheetId="0">#REF!</definedName>
    <definedName name="ばい煙" localSheetId="2">#REF!</definedName>
    <definedName name="ばい煙">#REF!</definedName>
    <definedName name="はくんなな" localSheetId="10">[6]!はくんなな</definedName>
    <definedName name="はくんなな" localSheetId="14">④火気使用許可申請書※火気使用時のみ!はくんなな</definedName>
    <definedName name="はくんなな" localSheetId="12">#REF!</definedName>
    <definedName name="はくんなな" localSheetId="9">#REF!</definedName>
    <definedName name="はくんなな" localSheetId="15">#REF!</definedName>
    <definedName name="はくんなな" localSheetId="16">[6]!はくんなな</definedName>
    <definedName name="はくんなな" localSheetId="1">改定!はくんなな</definedName>
    <definedName name="はくんなな" localSheetId="11">現地工事作業者名簿!はくんなな</definedName>
    <definedName name="はくんなな" localSheetId="13">'現地工事作業者名簿 '!はくんなな</definedName>
    <definedName name="はくんなな" localSheetId="8">#REF!</definedName>
    <definedName name="はくんなな" localSheetId="0">#REF!</definedName>
    <definedName name="はくんなな">[0]!はくんなな</definedName>
    <definedName name="ふぉーむ" localSheetId="10">[47]月別人員!#REF!</definedName>
    <definedName name="ふぉーむ" localSheetId="14">[47]月別人員!#REF!</definedName>
    <definedName name="ふぉーむ" localSheetId="12">#REF!</definedName>
    <definedName name="ふぉーむ" localSheetId="9">#REF!</definedName>
    <definedName name="ふぉーむ" localSheetId="15">#REF!</definedName>
    <definedName name="ふぉーむ" localSheetId="16">[47]月別人員!#REF!</definedName>
    <definedName name="ふぉーむ" localSheetId="11">#REF!</definedName>
    <definedName name="ふぉーむ" localSheetId="13">#REF!</definedName>
    <definedName name="ふぉーむ" localSheetId="8">#REF!</definedName>
    <definedName name="ふぉーむ" localSheetId="0">#REF!</definedName>
    <definedName name="ふぉーむ">[47]月別人員!#REF!</definedName>
    <definedName name="ﾌｫｰﾑ２" localSheetId="10" hidden="1">[32]ﾌｫｰﾑ!$E$28:$E$29</definedName>
    <definedName name="ﾌｫｰﾑ２" localSheetId="12" hidden="1">#REF!</definedName>
    <definedName name="ﾌｫｰﾑ２" localSheetId="9" hidden="1">#REF!</definedName>
    <definedName name="ﾌｫｰﾑ２" localSheetId="15" hidden="1">#REF!</definedName>
    <definedName name="ﾌｫｰﾑ２" localSheetId="11" hidden="1">#REF!</definedName>
    <definedName name="ﾌｫｰﾑ２" localSheetId="13" hidden="1">#REF!</definedName>
    <definedName name="ﾌｫｰﾑ２" localSheetId="8" hidden="1">#REF!</definedName>
    <definedName name="ﾌｫｰﾑ２" localSheetId="0" hidden="1">#REF!</definedName>
    <definedName name="ﾌｫｰﾑ２" hidden="1">[32]ﾌｫｰﾑ!$E$28:$E$29</definedName>
    <definedName name="ﾌｫｰﾑ３" localSheetId="10">[32]ﾌｫｰﾑ!$B$2:$V$35</definedName>
    <definedName name="ﾌｫｰﾑ３" localSheetId="12">#REF!</definedName>
    <definedName name="ﾌｫｰﾑ３" localSheetId="9">#REF!</definedName>
    <definedName name="ﾌｫｰﾑ３" localSheetId="15">#REF!</definedName>
    <definedName name="ﾌｫｰﾑ３" localSheetId="11">#REF!</definedName>
    <definedName name="ﾌｫｰﾑ３" localSheetId="13">#REF!</definedName>
    <definedName name="ﾌｫｰﾑ３" localSheetId="8">#REF!</definedName>
    <definedName name="ﾌｫｰﾑ３" localSheetId="0">#REF!</definedName>
    <definedName name="ﾌｫｰﾑ３">[32]ﾌｫｰﾑ!$B$2:$V$35</definedName>
    <definedName name="フッター">#N/A</definedName>
    <definedName name="プリント出力" localSheetId="10">#REF!</definedName>
    <definedName name="プリント出力" localSheetId="9">#REF!</definedName>
    <definedName name="プリント出力" localSheetId="16">#REF!</definedName>
    <definedName name="プリント出力" localSheetId="11">#REF!</definedName>
    <definedName name="プリント出力" localSheetId="13">#REF!</definedName>
    <definedName name="プリント出力" localSheetId="8">#REF!</definedName>
    <definedName name="プリント出力">#REF!</definedName>
    <definedName name="ブレーカー" localSheetId="10" hidden="1">#REF!</definedName>
    <definedName name="ブレーカー" localSheetId="9" hidden="1">#REF!</definedName>
    <definedName name="ブレーカー" localSheetId="13" hidden="1">#REF!</definedName>
    <definedName name="ブレーカー" hidden="1">#REF!</definedName>
    <definedName name="フレーム" localSheetId="10">#REF!</definedName>
    <definedName name="フレーム" localSheetId="9">#REF!</definedName>
    <definedName name="フレーム" localSheetId="16">#REF!</definedName>
    <definedName name="フレーム" localSheetId="8">#REF!</definedName>
    <definedName name="フレーム">#REF!</definedName>
    <definedName name="ﾌﾟﾛｰﾊﾞ" localSheetId="10">[6]!ﾌﾟﾛｰﾊﾞ</definedName>
    <definedName name="ﾌﾟﾛｰﾊﾞ" localSheetId="14">④火気使用許可申請書※火気使用時のみ!ﾌﾟﾛｰﾊﾞ</definedName>
    <definedName name="ﾌﾟﾛｰﾊﾞ" localSheetId="12">#REF!</definedName>
    <definedName name="ﾌﾟﾛｰﾊﾞ" localSheetId="9">#REF!</definedName>
    <definedName name="ﾌﾟﾛｰﾊﾞ" localSheetId="15">#REF!</definedName>
    <definedName name="ﾌﾟﾛｰﾊﾞ" localSheetId="16">[6]!ﾌﾟﾛｰﾊﾞ</definedName>
    <definedName name="ﾌﾟﾛｰﾊﾞ" localSheetId="1">改定!ﾌﾟﾛｰﾊﾞ</definedName>
    <definedName name="ﾌﾟﾛｰﾊﾞ" localSheetId="11">現地工事作業者名簿!ﾌﾟﾛｰﾊﾞ</definedName>
    <definedName name="ﾌﾟﾛｰﾊﾞ" localSheetId="13">'現地工事作業者名簿 '!ﾌﾟﾛｰﾊﾞ</definedName>
    <definedName name="ﾌﾟﾛｰﾊﾞ" localSheetId="8">#REF!</definedName>
    <definedName name="ﾌﾟﾛｰﾊﾞ" localSheetId="0">#REF!</definedName>
    <definedName name="ﾌﾟﾛｰﾊﾞ">[0]!ﾌﾟﾛｰﾊﾞ</definedName>
    <definedName name="ボイラ" localSheetId="10">#REF!</definedName>
    <definedName name="ボイラ" localSheetId="16">#REF!</definedName>
    <definedName name="ボイラ" localSheetId="8">#REF!</definedName>
    <definedName name="ボイラ" localSheetId="0">#REF!</definedName>
    <definedName name="ボイラ" localSheetId="2">#REF!</definedName>
    <definedName name="ボイラ">#REF!</definedName>
    <definedName name="ポンプデータ" localSheetId="10">[14]入力シート!$B$10:$AT$52</definedName>
    <definedName name="ポンプデータ" localSheetId="12">#REF!</definedName>
    <definedName name="ポンプデータ" localSheetId="9">#REF!</definedName>
    <definedName name="ポンプデータ" localSheetId="15">#REF!</definedName>
    <definedName name="ポンプデータ" localSheetId="11">#REF!</definedName>
    <definedName name="ポンプデータ" localSheetId="13">#REF!</definedName>
    <definedName name="ポンプデータ" localSheetId="8">#REF!</definedName>
    <definedName name="ポンプデータ" localSheetId="0">#REF!</definedName>
    <definedName name="ポンプデータ">[14]入力シート!$B$10:$AT$52</definedName>
    <definedName name="ﾏｸﾏ" localSheetId="10">#REF!</definedName>
    <definedName name="ﾏｸﾏ" localSheetId="16">#REF!</definedName>
    <definedName name="ﾏｸﾏ" localSheetId="11">#REF!</definedName>
    <definedName name="ﾏｸﾏ" localSheetId="13">#REF!</definedName>
    <definedName name="ﾏｸﾏ" localSheetId="8">#REF!</definedName>
    <definedName name="ﾏｸﾏ">#REF!</definedName>
    <definedName name="ﾏﾄﾘｯｸｽ" localSheetId="10">'[48]ｻﾝﾌﾟﾙ（計算シート使用説明）'!#REF!</definedName>
    <definedName name="ﾏﾄﾘｯｸｽ" localSheetId="12">#REF!</definedName>
    <definedName name="ﾏﾄﾘｯｸｽ" localSheetId="9">#REF!</definedName>
    <definedName name="ﾏﾄﾘｯｸｽ" localSheetId="15">#REF!</definedName>
    <definedName name="ﾏﾄﾘｯｸｽ" localSheetId="16">'[48]ｻﾝﾌﾟﾙ（計算シート使用説明）'!#REF!</definedName>
    <definedName name="ﾏﾄﾘｯｸｽ" localSheetId="11">#REF!</definedName>
    <definedName name="ﾏﾄﾘｯｸｽ" localSheetId="13">#REF!</definedName>
    <definedName name="ﾏﾄﾘｯｸｽ" localSheetId="8">#REF!</definedName>
    <definedName name="ﾏﾄﾘｯｸｽ" localSheetId="0">#REF!</definedName>
    <definedName name="ﾏﾄﾘｯｸｽ">'[48]ｻﾝﾌﾟﾙ（計算シート使用説明）'!#REF!</definedName>
    <definedName name="ﾏﾄﾘｯｸｽBMPVA" localSheetId="10">[49]測定数値!#REF!</definedName>
    <definedName name="ﾏﾄﾘｯｸｽBMPVA" localSheetId="12">#REF!</definedName>
    <definedName name="ﾏﾄﾘｯｸｽBMPVA" localSheetId="9">#REF!</definedName>
    <definedName name="ﾏﾄﾘｯｸｽBMPVA" localSheetId="15">#REF!</definedName>
    <definedName name="ﾏﾄﾘｯｸｽBMPVA" localSheetId="16">[49]測定数値!#REF!</definedName>
    <definedName name="ﾏﾄﾘｯｸｽBMPVA" localSheetId="11">#REF!</definedName>
    <definedName name="ﾏﾄﾘｯｸｽBMPVA" localSheetId="8">#REF!</definedName>
    <definedName name="ﾏﾄﾘｯｸｽBMPVA" localSheetId="0">#REF!</definedName>
    <definedName name="ﾏﾄﾘｯｸｽBMPVA">[49]測定数値!#REF!</definedName>
    <definedName name="ミキ" localSheetId="10">[6]!ミキ</definedName>
    <definedName name="ミキ" localSheetId="14">④火気使用許可申請書※火気使用時のみ!ミキ</definedName>
    <definedName name="ミキ" localSheetId="12">#REF!</definedName>
    <definedName name="ミキ" localSheetId="9">#REF!</definedName>
    <definedName name="ミキ" localSheetId="15">#REF!</definedName>
    <definedName name="ミキ" localSheetId="16">[6]!ミキ</definedName>
    <definedName name="ミキ" localSheetId="1">改定!ミキ</definedName>
    <definedName name="ミキ" localSheetId="11">現地工事作業者名簿!ミキ</definedName>
    <definedName name="ミキ" localSheetId="13">'現地工事作業者名簿 '!ミキ</definedName>
    <definedName name="ミキ" localSheetId="8">#REF!</definedName>
    <definedName name="ミキ" localSheetId="0">#REF!</definedName>
    <definedName name="ミキ">[0]!ミキ</definedName>
    <definedName name="ﾒｰｶｰ別ﾃﾞｰﾀ">[50]ﾒｰｶｰ別ﾃﾞｰﾀ!$A$1:$I$133</definedName>
    <definedName name="ﾒﾆｭｳ" localSheetId="10">[28]電力積算ﾒｰﾀｰ!#REF!</definedName>
    <definedName name="ﾒﾆｭｳ" localSheetId="14">[28]電力積算ﾒｰﾀｰ!#REF!</definedName>
    <definedName name="ﾒﾆｭｳ" localSheetId="12">#REF!</definedName>
    <definedName name="ﾒﾆｭｳ" localSheetId="9">#REF!</definedName>
    <definedName name="ﾒﾆｭｳ" localSheetId="15">#REF!</definedName>
    <definedName name="ﾒﾆｭｳ" localSheetId="16">[28]電力積算ﾒｰﾀｰ!#REF!</definedName>
    <definedName name="ﾒﾆｭｳ" localSheetId="11">#REF!</definedName>
    <definedName name="ﾒﾆｭｳ" localSheetId="13">#REF!</definedName>
    <definedName name="ﾒﾆｭｳ" localSheetId="8">#REF!</definedName>
    <definedName name="ﾒﾆｭｳ" localSheetId="0">#REF!</definedName>
    <definedName name="ﾒﾆｭｳ">[28]電力積算ﾒｰﾀｰ!#REF!</definedName>
    <definedName name="メニュｰ戻り" localSheetId="10">[51]!メニュｰ戻り</definedName>
    <definedName name="メニュｰ戻り" localSheetId="12">#REF!</definedName>
    <definedName name="メニュｰ戻り" localSheetId="9">#REF!</definedName>
    <definedName name="メニュｰ戻り" localSheetId="15">#REF!</definedName>
    <definedName name="メニュｰ戻り" localSheetId="11">#REF!</definedName>
    <definedName name="メニュｰ戻り" localSheetId="13">#REF!</definedName>
    <definedName name="メニュｰ戻り" localSheetId="8">#REF!</definedName>
    <definedName name="メニュｰ戻り" localSheetId="0">#REF!</definedName>
    <definedName name="メニュｰ戻り">[51]!メニュｰ戻り</definedName>
    <definedName name="ﾒﾑｺｱﾌｨﾙﾀ" localSheetId="10">'[46]ﾊﾞｲｵﾎﾟﾘｯｼｬ&amp;MF'!$D$73:$F$84</definedName>
    <definedName name="ﾒﾑｺｱﾌｨﾙﾀ" localSheetId="12">#REF!</definedName>
    <definedName name="ﾒﾑｺｱﾌｨﾙﾀ" localSheetId="9">#REF!</definedName>
    <definedName name="ﾒﾑｺｱﾌｨﾙﾀ" localSheetId="15">#REF!</definedName>
    <definedName name="ﾒﾑｺｱﾌｨﾙﾀ" localSheetId="11">#REF!</definedName>
    <definedName name="ﾒﾑｺｱﾌｨﾙﾀ" localSheetId="13">#REF!</definedName>
    <definedName name="ﾒﾑｺｱﾌｨﾙﾀ" localSheetId="8">#REF!</definedName>
    <definedName name="ﾒﾑｺｱﾌｨﾙﾀ" localSheetId="0">#REF!</definedName>
    <definedName name="ﾒﾑｺｱﾌｨﾙﾀ">'[46]ﾊﾞｲｵﾎﾟﾘｯｼｬ&amp;MF'!$D$73:$F$84</definedName>
    <definedName name="やま" localSheetId="10">[6]!やま</definedName>
    <definedName name="やま" localSheetId="14">④火気使用許可申請書※火気使用時のみ!やま</definedName>
    <definedName name="やま" localSheetId="12">#REF!</definedName>
    <definedName name="やま" localSheetId="9">#REF!</definedName>
    <definedName name="やま" localSheetId="15">#REF!</definedName>
    <definedName name="やま" localSheetId="16">[6]!やま</definedName>
    <definedName name="やま" localSheetId="1">改定!やま</definedName>
    <definedName name="やま" localSheetId="11">現地工事作業者名簿!やま</definedName>
    <definedName name="やま" localSheetId="13">'現地工事作業者名簿 '!やま</definedName>
    <definedName name="やま" localSheetId="8">#REF!</definedName>
    <definedName name="やま" localSheetId="0">#REF!</definedName>
    <definedName name="やま">[0]!やま</definedName>
    <definedName name="ﾔﾙ" localSheetId="10">[6]!ﾔﾙ</definedName>
    <definedName name="ﾔﾙ" localSheetId="14">④火気使用許可申請書※火気使用時のみ!ﾔﾙ</definedName>
    <definedName name="ﾔﾙ" localSheetId="12">#REF!</definedName>
    <definedName name="ﾔﾙ" localSheetId="9">#REF!</definedName>
    <definedName name="ﾔﾙ" localSheetId="15">#REF!</definedName>
    <definedName name="ﾔﾙ" localSheetId="16">[6]!ﾔﾙ</definedName>
    <definedName name="ﾔﾙ" localSheetId="1">改定!ﾔﾙ</definedName>
    <definedName name="ﾔﾙ" localSheetId="11">現地工事作業者名簿!ﾔﾙ</definedName>
    <definedName name="ﾔﾙ" localSheetId="13">'現地工事作業者名簿 '!ﾔﾙ</definedName>
    <definedName name="ﾔﾙ" localSheetId="8">#REF!</definedName>
    <definedName name="ﾔﾙ" localSheetId="0">#REF!</definedName>
    <definedName name="ﾔﾙ">[0]!ﾔﾙ</definedName>
    <definedName name="ライン" localSheetId="10">#REF!</definedName>
    <definedName name="ライン" localSheetId="16">#REF!</definedName>
    <definedName name="ライン" localSheetId="11">#REF!</definedName>
    <definedName name="ライン" localSheetId="13">#REF!</definedName>
    <definedName name="ライン" localSheetId="8">#REF!</definedName>
    <definedName name="ライン">#REF!</definedName>
    <definedName name="ﾗｲﾝ別ﾃﾞｰﾀ">[50]ﾗｲﾝ別ﾃﾞｰﾀ!$A$1:$J$1</definedName>
    <definedName name="ランプ" localSheetId="10">#REF!</definedName>
    <definedName name="ランプ" localSheetId="12">#REF!</definedName>
    <definedName name="ランプ" localSheetId="9">#REF!</definedName>
    <definedName name="ランプ" localSheetId="16">#REF!</definedName>
    <definedName name="ランプ" localSheetId="11">#REF!</definedName>
    <definedName name="ランプ" localSheetId="8">#REF!</definedName>
    <definedName name="ランプ" localSheetId="0">#REF!</definedName>
    <definedName name="ランプ">#REF!</definedName>
    <definedName name="ランプ光束" localSheetId="10">#REF!</definedName>
    <definedName name="ランプ光束" localSheetId="9">#REF!</definedName>
    <definedName name="ランプ光束" localSheetId="16">#REF!</definedName>
    <definedName name="ランプ光束" localSheetId="8">#REF!</definedName>
    <definedName name="ランプ光束">#REF!</definedName>
    <definedName name="りんぎ許可No." localSheetId="9">#REF!</definedName>
    <definedName name="りんぎ許可No." localSheetId="13">#REF!</definedName>
    <definedName name="りんぎ許可No.">#REF!</definedName>
    <definedName name="りんぎ許可No._2" localSheetId="13">#REF!</definedName>
    <definedName name="りんぎ許可No._2">#REF!</definedName>
    <definedName name="りんぎ許可額_さく引" localSheetId="13">#REF!</definedName>
    <definedName name="りんぎ許可額_さく引">#REF!</definedName>
    <definedName name="りんぎ許可額_案件" localSheetId="13">#REF!</definedName>
    <definedName name="りんぎ許可額_案件">#REF!</definedName>
    <definedName name="りんぎ許可額_現調_1" localSheetId="13">#REF!</definedName>
    <definedName name="りんぎ許可額_現調_1">#REF!</definedName>
    <definedName name="りんぎ許可額_工計" localSheetId="13">#REF!</definedName>
    <definedName name="りんぎ許可額_工計">#REF!</definedName>
    <definedName name="りんぎ許可額_日調" localSheetId="13">#REF!</definedName>
    <definedName name="りんぎ許可額_日調">#REF!</definedName>
    <definedName name="りんぎ許可額_日調_1" localSheetId="13">#REF!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9">#REF!</definedName>
    <definedName name="りんぎ受付No." localSheetId="13">#REF!</definedName>
    <definedName name="りんぎ受付No.">#REF!</definedName>
    <definedName name="りんぎ受付No._2" localSheetId="9">#REF!</definedName>
    <definedName name="りんぎ受付No._2" localSheetId="13">#REF!</definedName>
    <definedName name="りんぎ受付No._2">#REF!</definedName>
    <definedName name="レート更新" localSheetId="10">#REF!</definedName>
    <definedName name="レート更新" localSheetId="12">#REF!</definedName>
    <definedName name="レート更新" localSheetId="9">#REF!</definedName>
    <definedName name="レート更新" localSheetId="11">#REF!</definedName>
    <definedName name="レート更新" localSheetId="13">#REF!</definedName>
    <definedName name="レート更新" localSheetId="8">#REF!</definedName>
    <definedName name="レート更新" localSheetId="0">#REF!</definedName>
    <definedName name="レート更新">#REF!</definedName>
    <definedName name="わ" localSheetId="10">[6]!わ</definedName>
    <definedName name="わ" localSheetId="14">④火気使用許可申請書※火気使用時のみ!わ</definedName>
    <definedName name="わ" localSheetId="12">#REF!</definedName>
    <definedName name="わ" localSheetId="9">#REF!</definedName>
    <definedName name="わ" localSheetId="15">#REF!</definedName>
    <definedName name="わ" localSheetId="16">[6]!わ</definedName>
    <definedName name="わ" localSheetId="1">改定!わ</definedName>
    <definedName name="わ" localSheetId="11">現地工事作業者名簿!わ</definedName>
    <definedName name="わ" localSheetId="13">'現地工事作業者名簿 '!わ</definedName>
    <definedName name="わ" localSheetId="8">#REF!</definedName>
    <definedName name="わ" localSheetId="0">#REF!</definedName>
    <definedName name="わ">[0]!わ</definedName>
    <definedName name="ワイヤーﾎﾞﾝﾀﾞｰ" localSheetId="10">[6]!ワイヤーﾎﾞﾝﾀﾞｰ</definedName>
    <definedName name="ワイヤーﾎﾞﾝﾀﾞｰ" localSheetId="14">④火気使用許可申請書※火気使用時のみ!ワイヤーﾎﾞﾝﾀﾞｰ</definedName>
    <definedName name="ワイヤーﾎﾞﾝﾀﾞｰ" localSheetId="12">#REF!</definedName>
    <definedName name="ワイヤーﾎﾞﾝﾀﾞｰ" localSheetId="9">#REF!</definedName>
    <definedName name="ワイヤーﾎﾞﾝﾀﾞｰ" localSheetId="15">#REF!</definedName>
    <definedName name="ワイヤーﾎﾞﾝﾀﾞｰ" localSheetId="16">[6]!ワイヤーﾎﾞﾝﾀﾞｰ</definedName>
    <definedName name="ワイヤーﾎﾞﾝﾀﾞｰ" localSheetId="1">改定!ワイヤーﾎﾞﾝﾀﾞｰ</definedName>
    <definedName name="ワイヤーﾎﾞﾝﾀﾞｰ" localSheetId="11">現地工事作業者名簿!ワイヤーﾎﾞﾝﾀﾞｰ</definedName>
    <definedName name="ワイヤーﾎﾞﾝﾀﾞｰ" localSheetId="13">'現地工事作業者名簿 '!ワイヤーﾎﾞﾝﾀﾞｰ</definedName>
    <definedName name="ワイヤーﾎﾞﾝﾀﾞｰ" localSheetId="8">#REF!</definedName>
    <definedName name="ワイヤーﾎﾞﾝﾀﾞｰ" localSheetId="0">#REF!</definedName>
    <definedName name="ワイヤーﾎﾞﾝﾀﾞｰ">[0]!ワイヤーﾎﾞﾝﾀﾞｰ</definedName>
    <definedName name="んｇんｇ" localSheetId="10">#REF!</definedName>
    <definedName name="んｇんｇ" localSheetId="16">#REF!</definedName>
    <definedName name="んｇんｇ" localSheetId="11">#REF!</definedName>
    <definedName name="んｇんｇ" localSheetId="13">#REF!</definedName>
    <definedName name="んｇんｇ" localSheetId="8">#REF!</definedName>
    <definedName name="んｇんｇ">#REF!</definedName>
    <definedName name="圧力容器" localSheetId="10">#REF!</definedName>
    <definedName name="圧力容器" localSheetId="16">#REF!</definedName>
    <definedName name="圧力容器" localSheetId="8">#REF!</definedName>
    <definedName name="圧力容器" localSheetId="0">#REF!</definedName>
    <definedName name="圧力容器" localSheetId="2">#REF!</definedName>
    <definedName name="圧力容器">#REF!</definedName>
    <definedName name="安全弁ノド径" localSheetId="10">#REF!</definedName>
    <definedName name="安全弁ノド径" localSheetId="8">#REF!</definedName>
    <definedName name="安全弁ノド径">#REF!</definedName>
    <definedName name="案件_りんぎ許可額_TP" localSheetId="13">#REF!</definedName>
    <definedName name="案件_りんぎ許可額_TP">#REF!</definedName>
    <definedName name="案件_りんぎ許可額_ゲージ" localSheetId="13">#REF!</definedName>
    <definedName name="案件_りんぎ許可額_ゲージ">#REF!</definedName>
    <definedName name="案件_りんぎ許可額_りんぎ最新額" localSheetId="13">#REF!</definedName>
    <definedName name="案件_りんぎ許可額_りんぎ最新額">#REF!</definedName>
    <definedName name="案件_りんぎ許可額_計画" localSheetId="13">#REF!</definedName>
    <definedName name="案件_りんぎ許可額_計画">#REF!</definedName>
    <definedName name="案件_りんぎ許可額_現調" localSheetId="13">#REF!</definedName>
    <definedName name="案件_りんぎ許可額_現調">#REF!</definedName>
    <definedName name="案件_りんぎ許可額_合計" localSheetId="13">#REF!</definedName>
    <definedName name="案件_りんぎ許可額_合計">#REF!</definedName>
    <definedName name="案件_りんぎ許可額_今回発行" localSheetId="13">#REF!</definedName>
    <definedName name="案件_りんぎ許可額_今回発行">#REF!</definedName>
    <definedName name="案件_りんぎ許可額_刃具" localSheetId="13">#REF!</definedName>
    <definedName name="案件_りんぎ許可額_刃具">#REF!</definedName>
    <definedName name="案件_りんぎ許可額_日調" localSheetId="13">#REF!</definedName>
    <definedName name="案件_りんぎ許可額_日調">#REF!</definedName>
    <definedName name="案件_りんぎ許可額_発行済み" localSheetId="13">#REF!</definedName>
    <definedName name="案件_りんぎ許可額_発行済み">#REF!</definedName>
    <definedName name="案件_りんぎ許可額_未発行" localSheetId="13">#REF!</definedName>
    <definedName name="案件_りんぎ許可額_未発行">#REF!</definedName>
    <definedName name="案件_りんぎ最新額_TP" localSheetId="13">#REF!</definedName>
    <definedName name="案件_りんぎ最新額_TP">#REF!</definedName>
    <definedName name="案件_りんぎ最新額_ゲージ" localSheetId="13">#REF!</definedName>
    <definedName name="案件_りんぎ最新額_ゲージ">#REF!</definedName>
    <definedName name="案件_りんぎ最新額_りんぎ最新額" localSheetId="13">#REF!</definedName>
    <definedName name="案件_りんぎ最新額_りんぎ最新額">#REF!</definedName>
    <definedName name="案件_りんぎ最新額_計画" localSheetId="13">#REF!</definedName>
    <definedName name="案件_りんぎ最新額_計画">#REF!</definedName>
    <definedName name="案件_りんぎ最新額_現調" localSheetId="13">#REF!</definedName>
    <definedName name="案件_りんぎ最新額_現調">#REF!</definedName>
    <definedName name="案件_りんぎ最新額_合計" localSheetId="13">#REF!</definedName>
    <definedName name="案件_りんぎ最新額_合計">#REF!</definedName>
    <definedName name="案件_りんぎ最新額_今回発行" localSheetId="13">#REF!</definedName>
    <definedName name="案件_りんぎ最新額_今回発行">#REF!</definedName>
    <definedName name="案件_りんぎ最新額_刃具" localSheetId="13">#REF!</definedName>
    <definedName name="案件_りんぎ最新額_刃具">#REF!</definedName>
    <definedName name="案件_りんぎ最新額_日調" localSheetId="13">#REF!</definedName>
    <definedName name="案件_りんぎ最新額_日調">#REF!</definedName>
    <definedName name="案件_りんぎ最新額_発行済み" localSheetId="13">#REF!</definedName>
    <definedName name="案件_りんぎ最新額_発行済み">#REF!</definedName>
    <definedName name="案件_りんぎ最新額_未発行" localSheetId="13">#REF!</definedName>
    <definedName name="案件_りんぎ最新額_未発行">#REF!</definedName>
    <definedName name="案件_計画確定額_TP" localSheetId="13">#REF!</definedName>
    <definedName name="案件_計画確定額_TP">#REF!</definedName>
    <definedName name="案件_計画確定額_ゲージ" localSheetId="13">#REF!</definedName>
    <definedName name="案件_計画確定額_ゲージ">#REF!</definedName>
    <definedName name="案件_計画確定額_りんぎ最新額" localSheetId="13">#REF!</definedName>
    <definedName name="案件_計画確定額_りんぎ最新額">#REF!</definedName>
    <definedName name="案件_計画確定額_計画" localSheetId="13">#REF!</definedName>
    <definedName name="案件_計画確定額_計画">#REF!</definedName>
    <definedName name="案件_計画確定額_現調" localSheetId="13">#REF!</definedName>
    <definedName name="案件_計画確定額_現調">#REF!</definedName>
    <definedName name="案件_計画確定額_合計" localSheetId="13">#REF!</definedName>
    <definedName name="案件_計画確定額_合計">#REF!</definedName>
    <definedName name="案件_計画確定額_今回発行" localSheetId="13">#REF!</definedName>
    <definedName name="案件_計画確定額_今回発行">#REF!</definedName>
    <definedName name="案件_計画確定額_刃具" localSheetId="13">#REF!</definedName>
    <definedName name="案件_計画確定額_刃具">#REF!</definedName>
    <definedName name="案件_計画確定額_日調" localSheetId="13">#REF!</definedName>
    <definedName name="案件_計画確定額_日調">#REF!</definedName>
    <definedName name="案件_計画確定額_発行済み" localSheetId="13">#REF!</definedName>
    <definedName name="案件_計画確定額_発行済み">#REF!</definedName>
    <definedName name="案件_計画確定額_未発行" localSheetId="13">#REF!</definedName>
    <definedName name="案件_計画確定額_未発行">#REF!</definedName>
    <definedName name="案件_今後の発注計画書発行金額__現調" localSheetId="13">#REF!</definedName>
    <definedName name="案件_今後の発注計画書発行金額__現調">#REF!</definedName>
    <definedName name="案件_今後の発注計画書発行金額_TP" localSheetId="13">#REF!</definedName>
    <definedName name="案件_今後の発注計画書発行金額_TP">#REF!</definedName>
    <definedName name="案件_今後の発注計画書発行金額_ゲージ" localSheetId="13">#REF!</definedName>
    <definedName name="案件_今後の発注計画書発行金額_ゲージ">#REF!</definedName>
    <definedName name="案件_今後の発注計画書発行金額_りんぎ最新額" localSheetId="13">#REF!</definedName>
    <definedName name="案件_今後の発注計画書発行金額_りんぎ最新額">#REF!</definedName>
    <definedName name="案件_今後の発注計画書発行金額_計画" localSheetId="13">#REF!</definedName>
    <definedName name="案件_今後の発注計画書発行金額_計画">#REF!</definedName>
    <definedName name="案件_今後の発注計画書発行金額_合計" localSheetId="13">#REF!</definedName>
    <definedName name="案件_今後の発注計画書発行金額_合計">#REF!</definedName>
    <definedName name="案件_今後の発注計画書発行金額_今回発行" localSheetId="13">#REF!</definedName>
    <definedName name="案件_今後の発注計画書発行金額_今回発行">#REF!</definedName>
    <definedName name="案件_今後の発注計画書発行金額_刃具" localSheetId="13">#REF!</definedName>
    <definedName name="案件_今後の発注計画書発行金額_刃具">#REF!</definedName>
    <definedName name="案件_今後の発注計画書発行金額_日調" localSheetId="13">#REF!</definedName>
    <definedName name="案件_今後の発注計画書発行金額_日調">#REF!</definedName>
    <definedName name="案件_今後の発注計画書発行金額_発行済み" localSheetId="13">#REF!</definedName>
    <definedName name="案件_今後の発注計画書発行金額_発行済み">#REF!</definedName>
    <definedName name="案件_今後の発注計画書発行金額_未発行" localSheetId="13">#REF!</definedName>
    <definedName name="案件_今後の発注計画書発行金額_未発行">#REF!</definedName>
    <definedName name="案件_発注計画書発行済み金額_TP" localSheetId="13">#REF!</definedName>
    <definedName name="案件_発注計画書発行済み金額_TP">#REF!</definedName>
    <definedName name="案件_発注計画書発行済み金額_ゲージ" localSheetId="13">#REF!</definedName>
    <definedName name="案件_発注計画書発行済み金額_ゲージ">#REF!</definedName>
    <definedName name="案件_発注計画書発行済み金額_りんぎ最新額" localSheetId="13">#REF!</definedName>
    <definedName name="案件_発注計画書発行済み金額_りんぎ最新額">#REF!</definedName>
    <definedName name="案件_発注計画書発行済み金額_計画" localSheetId="13">#REF!</definedName>
    <definedName name="案件_発注計画書発行済み金額_計画">#REF!</definedName>
    <definedName name="案件_発注計画書発行済み金額_現調" localSheetId="13">#REF!</definedName>
    <definedName name="案件_発注計画書発行済み金額_現調">#REF!</definedName>
    <definedName name="案件_発注計画書発行済み金額_合計" localSheetId="13">#REF!</definedName>
    <definedName name="案件_発注計画書発行済み金額_合計">#REF!</definedName>
    <definedName name="案件_発注計画書発行済み金額_今回発行" localSheetId="13">#REF!</definedName>
    <definedName name="案件_発注計画書発行済み金額_今回発行">#REF!</definedName>
    <definedName name="案件_発注計画書発行済み金額_刃具" localSheetId="13">#REF!</definedName>
    <definedName name="案件_発注計画書発行済み金額_刃具">#REF!</definedName>
    <definedName name="案件_発注計画書発行済み金額_発行済み" localSheetId="13">#REF!</definedName>
    <definedName name="案件_発注計画書発行済み金額_発行済み">#REF!</definedName>
    <definedName name="案件_発注計画書発行済み金額_未発行" localSheetId="13">#REF!</definedName>
    <definedName name="案件_発注計画書発行済み金額_未発行">#REF!</definedName>
    <definedName name="案件NO">[41]投資管理表!$C$3</definedName>
    <definedName name="案件No." localSheetId="9">#REF!</definedName>
    <definedName name="案件No." localSheetId="13">#REF!</definedName>
    <definedName name="案件No.">#REF!</definedName>
    <definedName name="案件No._2" localSheetId="9">#REF!</definedName>
    <definedName name="案件No._2" localSheetId="13">#REF!</definedName>
    <definedName name="案件No._2">#REF!</definedName>
    <definedName name="案件名" localSheetId="9">#REF!</definedName>
    <definedName name="案件名" localSheetId="13">#REF!</definedName>
    <definedName name="案件名">#REF!</definedName>
    <definedName name="一般電気工作物" localSheetId="16">#REF!</definedName>
    <definedName name="一般電気工作物" localSheetId="13">#REF!</definedName>
    <definedName name="一般電気工作物" localSheetId="0">#REF!</definedName>
    <definedName name="一般電気工作物" localSheetId="2">#REF!</definedName>
    <definedName name="一般電気工作物">#REF!</definedName>
    <definedName name="一覧表" localSheetId="10">[31]DB!$A$2:$M$127</definedName>
    <definedName name="一覧表" localSheetId="12">#REF!</definedName>
    <definedName name="一覧表" localSheetId="9">#REF!</definedName>
    <definedName name="一覧表" localSheetId="15">#REF!</definedName>
    <definedName name="一覧表" localSheetId="11">#REF!</definedName>
    <definedName name="一覧表" localSheetId="13">#REF!</definedName>
    <definedName name="一覧表" localSheetId="8">#REF!</definedName>
    <definedName name="一覧表" localSheetId="0">#REF!</definedName>
    <definedName name="一覧表">[31]DB!$A$2:$M$127</definedName>
    <definedName name="印刷_PR_6p_9p" localSheetId="10">#REF!</definedName>
    <definedName name="印刷_PR_6p_9p" localSheetId="16">#REF!</definedName>
    <definedName name="印刷_PR_6p_9p" localSheetId="11">#REF!</definedName>
    <definedName name="印刷_PR_6p_9p" localSheetId="13">#REF!</definedName>
    <definedName name="印刷_PR_6p_9p" localSheetId="8">#REF!</definedName>
    <definedName name="印刷_PR_6p_9p">#REF!</definedName>
    <definedName name="印刷_PT_6p_9p" localSheetId="10">#REF!</definedName>
    <definedName name="印刷_PT_6p_9p" localSheetId="16">#REF!</definedName>
    <definedName name="印刷_PT_6p_9p" localSheetId="8">#REF!</definedName>
    <definedName name="印刷_PT_6p_9p">#REF!</definedName>
    <definedName name="印刷1" localSheetId="10">#REF!</definedName>
    <definedName name="印刷1" localSheetId="16">#REF!</definedName>
    <definedName name="印刷1" localSheetId="8">#REF!</definedName>
    <definedName name="印刷1">#REF!</definedName>
    <definedName name="印刷2" localSheetId="13">#REF!</definedName>
    <definedName name="印刷2">#REF!</definedName>
    <definedName name="印刷46" localSheetId="10">[30]!印刷46</definedName>
    <definedName name="印刷46" localSheetId="12">#REF!</definedName>
    <definedName name="印刷46" localSheetId="9">#REF!</definedName>
    <definedName name="印刷46" localSheetId="15">#REF!</definedName>
    <definedName name="印刷46" localSheetId="11">#REF!</definedName>
    <definedName name="印刷46" localSheetId="13">#REF!</definedName>
    <definedName name="印刷46" localSheetId="8">#REF!</definedName>
    <definedName name="印刷46" localSheetId="0">#REF!</definedName>
    <definedName name="印刷46">[30]!印刷46</definedName>
    <definedName name="印刷5" localSheetId="10">[30]!印刷5</definedName>
    <definedName name="印刷5" localSheetId="12">#REF!</definedName>
    <definedName name="印刷5" localSheetId="9">#REF!</definedName>
    <definedName name="印刷5" localSheetId="15">#REF!</definedName>
    <definedName name="印刷5" localSheetId="11">#REF!</definedName>
    <definedName name="印刷5" localSheetId="13">#REF!</definedName>
    <definedName name="印刷5" localSheetId="8">#REF!</definedName>
    <definedName name="印刷5" localSheetId="0">#REF!</definedName>
    <definedName name="印刷5">[30]!印刷5</definedName>
    <definedName name="印刷6" localSheetId="10">[30]!印刷6</definedName>
    <definedName name="印刷6" localSheetId="12">#REF!</definedName>
    <definedName name="印刷6" localSheetId="9">#REF!</definedName>
    <definedName name="印刷6" localSheetId="15">#REF!</definedName>
    <definedName name="印刷6" localSheetId="11">#REF!</definedName>
    <definedName name="印刷6" localSheetId="13">#REF!</definedName>
    <definedName name="印刷6" localSheetId="8">#REF!</definedName>
    <definedName name="印刷6" localSheetId="0">#REF!</definedName>
    <definedName name="印刷6">[30]!印刷6</definedName>
    <definedName name="印刷7" localSheetId="10">[30]!印刷7</definedName>
    <definedName name="印刷7" localSheetId="12">#REF!</definedName>
    <definedName name="印刷7" localSheetId="9">#REF!</definedName>
    <definedName name="印刷7" localSheetId="15">#REF!</definedName>
    <definedName name="印刷7" localSheetId="11">#REF!</definedName>
    <definedName name="印刷7" localSheetId="13">#REF!</definedName>
    <definedName name="印刷7" localSheetId="8">#REF!</definedName>
    <definedName name="印刷7" localSheetId="0">#REF!</definedName>
    <definedName name="印刷7">[30]!印刷7</definedName>
    <definedName name="印刷79" localSheetId="10">[30]!印刷79</definedName>
    <definedName name="印刷79" localSheetId="12">#REF!</definedName>
    <definedName name="印刷79" localSheetId="9">#REF!</definedName>
    <definedName name="印刷79" localSheetId="15">#REF!</definedName>
    <definedName name="印刷79" localSheetId="11">#REF!</definedName>
    <definedName name="印刷79" localSheetId="13">#REF!</definedName>
    <definedName name="印刷79" localSheetId="8">#REF!</definedName>
    <definedName name="印刷79" localSheetId="0">#REF!</definedName>
    <definedName name="印刷79">[30]!印刷79</definedName>
    <definedName name="印刷8" localSheetId="10">[30]!印刷8</definedName>
    <definedName name="印刷8" localSheetId="12">#REF!</definedName>
    <definedName name="印刷8" localSheetId="9">#REF!</definedName>
    <definedName name="印刷8" localSheetId="15">#REF!</definedName>
    <definedName name="印刷8" localSheetId="11">#REF!</definedName>
    <definedName name="印刷8" localSheetId="13">#REF!</definedName>
    <definedName name="印刷8" localSheetId="8">#REF!</definedName>
    <definedName name="印刷8" localSheetId="0">#REF!</definedName>
    <definedName name="印刷8">[30]!印刷8</definedName>
    <definedName name="印刷9" localSheetId="10">[30]!印刷9</definedName>
    <definedName name="印刷9" localSheetId="12">#REF!</definedName>
    <definedName name="印刷9" localSheetId="9">#REF!</definedName>
    <definedName name="印刷9" localSheetId="15">#REF!</definedName>
    <definedName name="印刷9" localSheetId="11">#REF!</definedName>
    <definedName name="印刷9" localSheetId="13">#REF!</definedName>
    <definedName name="印刷9" localSheetId="8">#REF!</definedName>
    <definedName name="印刷9" localSheetId="0">#REF!</definedName>
    <definedName name="印刷9">[30]!印刷9</definedName>
    <definedName name="印刷ﾏｸﾛ" localSheetId="10">'[48]ｻﾝﾌﾟﾙ（計算シート使用説明）'!#REF!</definedName>
    <definedName name="印刷ﾏｸﾛ" localSheetId="14">'[48]ｻﾝﾌﾟﾙ（計算シート使用説明）'!#REF!</definedName>
    <definedName name="印刷ﾏｸﾛ" localSheetId="12">#REF!</definedName>
    <definedName name="印刷ﾏｸﾛ" localSheetId="9">#REF!</definedName>
    <definedName name="印刷ﾏｸﾛ" localSheetId="15">#REF!</definedName>
    <definedName name="印刷ﾏｸﾛ" localSheetId="16">'[48]ｻﾝﾌﾟﾙ（計算シート使用説明）'!#REF!</definedName>
    <definedName name="印刷ﾏｸﾛ" localSheetId="11">#REF!</definedName>
    <definedName name="印刷ﾏｸﾛ" localSheetId="13">#REF!</definedName>
    <definedName name="印刷ﾏｸﾛ" localSheetId="8">#REF!</definedName>
    <definedName name="印刷ﾏｸﾛ" localSheetId="0">#REF!</definedName>
    <definedName name="印刷ﾏｸﾛ">'[48]ｻﾝﾌﾟﾙ（計算シート使用説明）'!#REF!</definedName>
    <definedName name="印刷ﾏｸﾛ1" localSheetId="10">#REF!</definedName>
    <definedName name="印刷ﾏｸﾛ1" localSheetId="16">#REF!</definedName>
    <definedName name="印刷ﾏｸﾛ1" localSheetId="11">#REF!</definedName>
    <definedName name="印刷ﾏｸﾛ1" localSheetId="13">#REF!</definedName>
    <definedName name="印刷ﾏｸﾛ1" localSheetId="8">#REF!</definedName>
    <definedName name="印刷ﾏｸﾛ1">#REF!</definedName>
    <definedName name="印刷期末調整" localSheetId="10">[30]!印刷期末調整</definedName>
    <definedName name="印刷期末調整" localSheetId="12">#REF!</definedName>
    <definedName name="印刷期末調整" localSheetId="9">#REF!</definedName>
    <definedName name="印刷期末調整" localSheetId="15">#REF!</definedName>
    <definedName name="印刷期末調整" localSheetId="11">#REF!</definedName>
    <definedName name="印刷期末調整" localSheetId="13">#REF!</definedName>
    <definedName name="印刷期末調整" localSheetId="8">#REF!</definedName>
    <definedName name="印刷期末調整" localSheetId="0">#REF!</definedName>
    <definedName name="印刷期末調整">[30]!印刷期末調整</definedName>
    <definedName name="印刷期末累計" localSheetId="10">[30]!印刷期末累計</definedName>
    <definedName name="印刷期末累計" localSheetId="12">#REF!</definedName>
    <definedName name="印刷期末累計" localSheetId="9">#REF!</definedName>
    <definedName name="印刷期末累計" localSheetId="15">#REF!</definedName>
    <definedName name="印刷期末累計" localSheetId="11">#REF!</definedName>
    <definedName name="印刷期末累計" localSheetId="13">#REF!</definedName>
    <definedName name="印刷期末累計" localSheetId="8">#REF!</definedName>
    <definedName name="印刷期末累計" localSheetId="0">#REF!</definedName>
    <definedName name="印刷期末累計">[30]!印刷期末累計</definedName>
    <definedName name="印刷月次累計" localSheetId="10">[30]!印刷月次累計</definedName>
    <definedName name="印刷月次累計" localSheetId="12">#REF!</definedName>
    <definedName name="印刷月次累計" localSheetId="9">#REF!</definedName>
    <definedName name="印刷月次累計" localSheetId="15">#REF!</definedName>
    <definedName name="印刷月次累計" localSheetId="11">#REF!</definedName>
    <definedName name="印刷月次累計" localSheetId="13">#REF!</definedName>
    <definedName name="印刷月次累計" localSheetId="8">#REF!</definedName>
    <definedName name="印刷月次累計" localSheetId="0">#REF!</definedName>
    <definedName name="印刷月次累計">[30]!印刷月次累計</definedName>
    <definedName name="印刷範囲" localSheetId="10">#REF!</definedName>
    <definedName name="印刷範囲" localSheetId="16">#REF!</definedName>
    <definedName name="印刷範囲" localSheetId="11">#REF!</definedName>
    <definedName name="印刷範囲" localSheetId="13">#REF!</definedName>
    <definedName name="印刷範囲" localSheetId="8">#REF!</definedName>
    <definedName name="印刷範囲">#REF!</definedName>
    <definedName name="印刷範囲１" localSheetId="10">#REF!</definedName>
    <definedName name="印刷範囲１" localSheetId="16">#REF!</definedName>
    <definedName name="印刷範囲１" localSheetId="8">#REF!</definedName>
    <definedName name="印刷範囲１">#REF!</definedName>
    <definedName name="印刷範囲２" localSheetId="10">#REF!</definedName>
    <definedName name="印刷範囲２" localSheetId="16">#REF!</definedName>
    <definedName name="印刷範囲２" localSheetId="8">#REF!</definedName>
    <definedName name="印刷範囲２">#REF!</definedName>
    <definedName name="印刷範囲３" localSheetId="13">#REF!</definedName>
    <definedName name="印刷範囲３">#REF!</definedName>
    <definedName name="下期" localSheetId="10">[6]!下期</definedName>
    <definedName name="下期" localSheetId="14">④火気使用許可申請書※火気使用時のみ!下期</definedName>
    <definedName name="下期" localSheetId="12">#REF!</definedName>
    <definedName name="下期" localSheetId="9">#REF!</definedName>
    <definedName name="下期" localSheetId="15">#REF!</definedName>
    <definedName name="下期" localSheetId="16">[6]!下期</definedName>
    <definedName name="下期" localSheetId="1">改定!下期</definedName>
    <definedName name="下期" localSheetId="11">現地工事作業者名簿!下期</definedName>
    <definedName name="下期" localSheetId="13">'現地工事作業者名簿 '!下期</definedName>
    <definedName name="下期" localSheetId="8">#REF!</definedName>
    <definedName name="下期" localSheetId="0">#REF!</definedName>
    <definedName name="下期">[0]!下期</definedName>
    <definedName name="加圧タンク" localSheetId="10">[45]加圧浮上!$H$142:$N$155</definedName>
    <definedName name="加圧タンク" localSheetId="12">#REF!</definedName>
    <definedName name="加圧タンク" localSheetId="9">#REF!</definedName>
    <definedName name="加圧タンク" localSheetId="15">#REF!</definedName>
    <definedName name="加圧タンク" localSheetId="11">#REF!</definedName>
    <definedName name="加圧タンク" localSheetId="13">#REF!</definedName>
    <definedName name="加圧タンク" localSheetId="8">#REF!</definedName>
    <definedName name="加圧タンク" localSheetId="0">#REF!</definedName>
    <definedName name="加圧タンク">[45]加圧浮上!$H$142:$N$155</definedName>
    <definedName name="加圧浮上槽" localSheetId="10">[45]加圧浮上!$H$115:$N$135</definedName>
    <definedName name="加圧浮上槽" localSheetId="12">#REF!</definedName>
    <definedName name="加圧浮上槽" localSheetId="9">#REF!</definedName>
    <definedName name="加圧浮上槽" localSheetId="15">#REF!</definedName>
    <definedName name="加圧浮上槽" localSheetId="11">#REF!</definedName>
    <definedName name="加圧浮上槽" localSheetId="13">#REF!</definedName>
    <definedName name="加圧浮上槽" localSheetId="8">#REF!</definedName>
    <definedName name="加圧浮上槽" localSheetId="0">#REF!</definedName>
    <definedName name="加圧浮上槽">[45]加圧浮上!$H$115:$N$135</definedName>
    <definedName name="加工費" localSheetId="9">OFFSET(#REF!,0,0,COUNTA(#REF!)-1,1)</definedName>
    <definedName name="加工費" localSheetId="13">OFFSET(#REF!,0,0,COUNTA(#REF!)-1,1)</definedName>
    <definedName name="加工費">OFFSET(#REF!,0,0,COUNTA(#REF!)-1,1)</definedName>
    <definedName name="加工費合計">[41]投資管理表!$AB$10</definedName>
    <definedName name="加工費明細">[41]投資管理表!$AB$12</definedName>
    <definedName name="加工品" localSheetId="9">#REF!</definedName>
    <definedName name="加工品" localSheetId="13">#REF!</definedName>
    <definedName name="加工品">#REF!</definedName>
    <definedName name="稼動日数" localSheetId="10">#REF!</definedName>
    <definedName name="稼動日数" localSheetId="9">#REF!</definedName>
    <definedName name="稼動日数" localSheetId="16">#REF!</definedName>
    <definedName name="稼動日数" localSheetId="11">#REF!</definedName>
    <definedName name="稼動日数" localSheetId="13">#REF!</definedName>
    <definedName name="稼動日数" localSheetId="8">#REF!</definedName>
    <definedName name="稼動日数">#REF!</definedName>
    <definedName name="課別収支印刷" localSheetId="10">#REF!</definedName>
    <definedName name="課別収支印刷" localSheetId="9">#REF!</definedName>
    <definedName name="課別収支印刷" localSheetId="16">#REF!</definedName>
    <definedName name="課別収支印刷" localSheetId="8">#REF!</definedName>
    <definedName name="課別収支印刷">#REF!</definedName>
    <definedName name="課名" localSheetId="13">#REF!</definedName>
    <definedName name="課名">#REF!</definedName>
    <definedName name="開発費" localSheetId="10">#REF!</definedName>
    <definedName name="開発費" localSheetId="16">#REF!</definedName>
    <definedName name="開発費" localSheetId="8">#REF!</definedName>
    <definedName name="開発費">#REF!</definedName>
    <definedName name="外注費" localSheetId="13">OFFSET(#REF!,0,0,COUNTA(#REF!)-1,1)</definedName>
    <definedName name="外注費">OFFSET(#REF!,0,0,COUNTA(#REF!)-1,1)</definedName>
    <definedName name="外注費合計">[41]投資管理表!$Z$10</definedName>
    <definedName name="外注費明細">[41]投資管理表!$Z$12</definedName>
    <definedName name="完成数" localSheetId="10">#REF!</definedName>
    <definedName name="完成数" localSheetId="12">#REF!</definedName>
    <definedName name="完成数" localSheetId="9">#REF!</definedName>
    <definedName name="完成数" localSheetId="11">#REF!</definedName>
    <definedName name="完成数" localSheetId="13">#REF!</definedName>
    <definedName name="完成数" localSheetId="8">#REF!</definedName>
    <definedName name="完成数" localSheetId="0">#REF!</definedName>
    <definedName name="完成数">#REF!</definedName>
    <definedName name="完成数0.6" localSheetId="10">#REF!</definedName>
    <definedName name="完成数0.6" localSheetId="12">#REF!</definedName>
    <definedName name="完成数0.6" localSheetId="9">#REF!</definedName>
    <definedName name="完成数0.6" localSheetId="11">#REF!</definedName>
    <definedName name="完成数0.6" localSheetId="13">#REF!</definedName>
    <definedName name="完成数0.6" localSheetId="8">#REF!</definedName>
    <definedName name="完成数0.6" localSheetId="0">#REF!</definedName>
    <definedName name="完成数0.6">#REF!</definedName>
    <definedName name="官庁申請" localSheetId="9">#REF!</definedName>
    <definedName name="官庁申請" localSheetId="16">#REF!</definedName>
    <definedName name="官庁申請" localSheetId="13">#REF!</definedName>
    <definedName name="官庁申請" localSheetId="0">#REF!</definedName>
    <definedName name="官庁申請" localSheetId="2">#REF!</definedName>
    <definedName name="官庁申請">#REF!</definedName>
    <definedName name="官庁届出タイトル" localSheetId="13">#REF!</definedName>
    <definedName name="官庁届出タイトル">#REF!</definedName>
    <definedName name="官庁届出タイトル２" localSheetId="13">#REF!</definedName>
    <definedName name="官庁届出タイトル２">#REF!</definedName>
    <definedName name="官庁届出台数" localSheetId="13">#REF!</definedName>
    <definedName name="官庁届出台数">#REF!</definedName>
    <definedName name="官庁届出否マーク" localSheetId="13">#REF!</definedName>
    <definedName name="官庁届出否マーク">#REF!</definedName>
    <definedName name="官庁届出有無_工計" localSheetId="13">#REF!</definedName>
    <definedName name="官庁届出有無_工計">#REF!</definedName>
    <definedName name="官庁届出有無_設備" localSheetId="13">#REF!</definedName>
    <definedName name="官庁届出有無_設備">#REF!</definedName>
    <definedName name="官庁届出有無_設備_2" localSheetId="13">#REF!</definedName>
    <definedName name="官庁届出有無_設備_2">#REF!</definedName>
    <definedName name="官庁届出有無マーク" localSheetId="13">#REF!</definedName>
    <definedName name="官庁届出有無マーク">#REF!</definedName>
    <definedName name="官庁届出有無マーク_2" localSheetId="13">#REF!</definedName>
    <definedName name="官庁届出有無マーク_2">#REF!</definedName>
    <definedName name="官庁届出予告未登録" localSheetId="13">#REF!</definedName>
    <definedName name="官庁届出予告未登録">#REF!</definedName>
    <definedName name="官庁届出要マーク" localSheetId="13">#REF!</definedName>
    <definedName name="官庁届出要マーク">#REF!</definedName>
    <definedName name="官庁届申請日" localSheetId="13">#REF!</definedName>
    <definedName name="官庁届申請日">#REF!</definedName>
    <definedName name="環境" localSheetId="10">'[52](4)設備計画'!#REF!</definedName>
    <definedName name="環境" localSheetId="12">#REF!</definedName>
    <definedName name="環境" localSheetId="9">#REF!</definedName>
    <definedName name="環境" localSheetId="15">#REF!</definedName>
    <definedName name="環境" localSheetId="11">#REF!</definedName>
    <definedName name="環境" localSheetId="13">#REF!</definedName>
    <definedName name="環境" localSheetId="8">#REF!</definedName>
    <definedName name="環境" localSheetId="0">#REF!</definedName>
    <definedName name="環境">'[52](4)設備計画'!#REF!</definedName>
    <definedName name="環境保全" localSheetId="10">[53]予算検討!#REF!</definedName>
    <definedName name="環境保全" localSheetId="12">#REF!</definedName>
    <definedName name="環境保全" localSheetId="9">#REF!</definedName>
    <definedName name="環境保全" localSheetId="15">#REF!</definedName>
    <definedName name="環境保全" localSheetId="11">#REF!</definedName>
    <definedName name="環境保全" localSheetId="13">#REF!</definedName>
    <definedName name="環境保全" localSheetId="8">#REF!</definedName>
    <definedName name="環境保全" localSheetId="0">#REF!</definedName>
    <definedName name="環境保全">[53]予算検討!#REF!</definedName>
    <definedName name="管理番号１" localSheetId="9">#REF!</definedName>
    <definedName name="管理番号１" localSheetId="13">#REF!</definedName>
    <definedName name="管理番号１">#REF!</definedName>
    <definedName name="管理番号１_2" localSheetId="9">#REF!</definedName>
    <definedName name="管理番号１_2" localSheetId="13">#REF!</definedName>
    <definedName name="管理番号１_2">#REF!</definedName>
    <definedName name="管理番号２" localSheetId="13">#REF!</definedName>
    <definedName name="管理番号２">#REF!</definedName>
    <definedName name="管理番号２_2" localSheetId="13">#REF!</definedName>
    <definedName name="管理番号２_2">#REF!</definedName>
    <definedName name="管理番号ハイフン" localSheetId="13">#REF!</definedName>
    <definedName name="管理番号ハイフン">#REF!</definedName>
    <definedName name="管理番号ハイフン_2" localSheetId="13">#REF!</definedName>
    <definedName name="管理番号ハイフン_2">#REF!</definedName>
    <definedName name="関連表" localSheetId="13" hidden="1">#REF!</definedName>
    <definedName name="関連表" hidden="1">#REF!</definedName>
    <definedName name="丸付属品" localSheetId="10">[54]ダクト単価!#REF!</definedName>
    <definedName name="丸付属品" localSheetId="12">#REF!</definedName>
    <definedName name="丸付属品" localSheetId="9">#REF!</definedName>
    <definedName name="丸付属品" localSheetId="15">#REF!</definedName>
    <definedName name="丸付属品" localSheetId="11">#REF!</definedName>
    <definedName name="丸付属品" localSheetId="13">#REF!</definedName>
    <definedName name="丸付属品" localSheetId="8">#REF!</definedName>
    <definedName name="丸付属品" localSheetId="0">#REF!</definedName>
    <definedName name="丸付属品">[54]ダクト単価!#REF!</definedName>
    <definedName name="丸付属品サイズ" localSheetId="10">[54]ダクト単価!#REF!</definedName>
    <definedName name="丸付属品サイズ" localSheetId="12">#REF!</definedName>
    <definedName name="丸付属品サイズ" localSheetId="9">#REF!</definedName>
    <definedName name="丸付属品サイズ" localSheetId="15">#REF!</definedName>
    <definedName name="丸付属品サイズ" localSheetId="11">#REF!</definedName>
    <definedName name="丸付属品サイズ" localSheetId="13">#REF!</definedName>
    <definedName name="丸付属品サイズ" localSheetId="8">#REF!</definedName>
    <definedName name="丸付属品サイズ" localSheetId="0">#REF!</definedName>
    <definedName name="丸付属品サイズ">[54]ダクト単価!#REF!</definedName>
    <definedName name="丸付属品種" localSheetId="10">[54]ダクト単価!#REF!</definedName>
    <definedName name="丸付属品種" localSheetId="12">#REF!</definedName>
    <definedName name="丸付属品種" localSheetId="9">#REF!</definedName>
    <definedName name="丸付属品種" localSheetId="15">#REF!</definedName>
    <definedName name="丸付属品種" localSheetId="11">#REF!</definedName>
    <definedName name="丸付属品種" localSheetId="13">#REF!</definedName>
    <definedName name="丸付属品種" localSheetId="8">#REF!</definedName>
    <definedName name="丸付属品種" localSheetId="0">#REF!</definedName>
    <definedName name="丸付属品種">[54]ダクト単価!#REF!</definedName>
    <definedName name="企画" localSheetId="10">#REF!</definedName>
    <definedName name="企画" localSheetId="16">#REF!</definedName>
    <definedName name="企画" localSheetId="11">#REF!</definedName>
    <definedName name="企画" localSheetId="13">#REF!</definedName>
    <definedName name="企画" localSheetId="8">#REF!</definedName>
    <definedName name="企画">#REF!</definedName>
    <definedName name="危険物" localSheetId="10">#REF!</definedName>
    <definedName name="危険物" localSheetId="16">#REF!</definedName>
    <definedName name="危険物" localSheetId="8">#REF!</definedName>
    <definedName name="危険物" localSheetId="0">#REF!</definedName>
    <definedName name="危険物" localSheetId="2">#REF!</definedName>
    <definedName name="危険物">#REF!</definedName>
    <definedName name="基礎ﾃﾞｰﾀ" localSheetId="10">#REF!</definedName>
    <definedName name="基礎ﾃﾞｰﾀ" localSheetId="8">#REF!</definedName>
    <definedName name="基礎ﾃﾞｰﾀ">#REF!</definedName>
    <definedName name="希望メーカ１CD" localSheetId="13">#REF!</definedName>
    <definedName name="希望メーカ１CD">#REF!</definedName>
    <definedName name="希望メーカ１CD_2" localSheetId="13">#REF!</definedName>
    <definedName name="希望メーカ１CD_2">#REF!</definedName>
    <definedName name="希望メーカ１名" localSheetId="13">#REF!</definedName>
    <definedName name="希望メーカ１名">#REF!</definedName>
    <definedName name="希望メーカ１名_2" localSheetId="13">#REF!</definedName>
    <definedName name="希望メーカ１名_2">#REF!</definedName>
    <definedName name="希望メーカー1" localSheetId="13">OFFSET(#REF!,0,0,COUNTA(#REF!)-1,1)</definedName>
    <definedName name="希望メーカー1">OFFSET(#REF!,0,0,COUNTA(#REF!)-1,1)</definedName>
    <definedName name="希望メーカー1名">[41]投資管理表!$Q$12</definedName>
    <definedName name="希望仕入先CD" localSheetId="9">#REF!</definedName>
    <definedName name="希望仕入先CD" localSheetId="13">#REF!</definedName>
    <definedName name="希望仕入先CD">#REF!</definedName>
    <definedName name="希望仕入先CD_2" localSheetId="9">#REF!</definedName>
    <definedName name="希望仕入先CD_2" localSheetId="13">#REF!</definedName>
    <definedName name="希望仕入先CD_2">#REF!</definedName>
    <definedName name="希望仕入先名" localSheetId="9">#REF!</definedName>
    <definedName name="希望仕入先名" localSheetId="13">#REF!</definedName>
    <definedName name="希望仕入先名">#REF!</definedName>
    <definedName name="希望仕入先名_2" localSheetId="13">#REF!</definedName>
    <definedName name="希望仕入先名_2">#REF!</definedName>
    <definedName name="機" localSheetId="16">#REF!</definedName>
    <definedName name="機" localSheetId="13">#REF!</definedName>
    <definedName name="機" localSheetId="0">#REF!</definedName>
    <definedName name="機" localSheetId="2">#REF!</definedName>
    <definedName name="機">#REF!</definedName>
    <definedName name="機器種別" localSheetId="13">#REF!</definedName>
    <definedName name="機器種別">#REF!</definedName>
    <definedName name="機番1" localSheetId="13">OFFSET(#REF!,0,0,COUNTA(#REF!)-1,1)</definedName>
    <definedName name="機番1">OFFSET(#REF!,0,0,COUNTA(#REF!)-1,1)</definedName>
    <definedName name="機番2" localSheetId="13">OFFSET(#REF!,0,0,COUNTA(#REF!)-1,1)</definedName>
    <definedName name="機番2">OFFSET(#REF!,0,0,COUNTA(#REF!)-1,1)</definedName>
    <definedName name="機番ハイフン" localSheetId="13">#REF!</definedName>
    <definedName name="機番ハイフン">#REF!</definedName>
    <definedName name="機番ハイフン_2" localSheetId="13">#REF!</definedName>
    <definedName name="機番ハイフン_2">#REF!</definedName>
    <definedName name="機番下４桁" localSheetId="13">#REF!</definedName>
    <definedName name="機番下４桁">#REF!</definedName>
    <definedName name="機番下４桁_2" localSheetId="13">#REF!</definedName>
    <definedName name="機番下４桁_2">#REF!</definedName>
    <definedName name="機番上４桁" localSheetId="13">#REF!</definedName>
    <definedName name="機番上４桁">#REF!</definedName>
    <definedName name="機番上４桁_2" localSheetId="13">#REF!</definedName>
    <definedName name="機番上４桁_2">#REF!</definedName>
    <definedName name="休__止" localSheetId="10">'[55]固定資産 2'!#REF!</definedName>
    <definedName name="休__止" localSheetId="12">#REF!</definedName>
    <definedName name="休__止" localSheetId="9">#REF!</definedName>
    <definedName name="休__止" localSheetId="15">#REF!</definedName>
    <definedName name="休__止" localSheetId="11">#REF!</definedName>
    <definedName name="休__止" localSheetId="13">#REF!</definedName>
    <definedName name="休__止" localSheetId="8">#REF!</definedName>
    <definedName name="休__止" localSheetId="0">#REF!</definedName>
    <definedName name="休__止">'[55]固定資産 2'!#REF!</definedName>
    <definedName name="給料者賞与" localSheetId="10">#REF!</definedName>
    <definedName name="給料者賞与" localSheetId="16">#REF!</definedName>
    <definedName name="給料者賞与" localSheetId="11">#REF!</definedName>
    <definedName name="給料者賞与" localSheetId="13">#REF!</definedName>
    <definedName name="給料者賞与" localSheetId="8">#REF!</definedName>
    <definedName name="給料者賞与">#REF!</definedName>
    <definedName name="許容電流" localSheetId="10">#REF!</definedName>
    <definedName name="許容電流" localSheetId="16">#REF!</definedName>
    <definedName name="許容電流" localSheetId="8">#REF!</definedName>
    <definedName name="許容電流">#REF!</definedName>
    <definedName name="魚津" localSheetId="10">#REF!</definedName>
    <definedName name="魚津" localSheetId="16">#REF!</definedName>
    <definedName name="魚津" localSheetId="8">#REF!</definedName>
    <definedName name="魚津">#REF!</definedName>
    <definedName name="凝集槽" localSheetId="10">[45]加圧浮上!$H$86:$O$109</definedName>
    <definedName name="凝集槽" localSheetId="12">#REF!</definedName>
    <definedName name="凝集槽" localSheetId="9">#REF!</definedName>
    <definedName name="凝集槽" localSheetId="15">#REF!</definedName>
    <definedName name="凝集槽" localSheetId="11">#REF!</definedName>
    <definedName name="凝集槽" localSheetId="13">#REF!</definedName>
    <definedName name="凝集槽" localSheetId="8">#REF!</definedName>
    <definedName name="凝集槽" localSheetId="0">#REF!</definedName>
    <definedName name="凝集槽">[45]加圧浮上!$H$86:$O$109</definedName>
    <definedName name="金型１" localSheetId="10">#REF!</definedName>
    <definedName name="金型１" localSheetId="16">#REF!</definedName>
    <definedName name="金型１" localSheetId="11">#REF!</definedName>
    <definedName name="金型１" localSheetId="13">#REF!</definedName>
    <definedName name="金型１" localSheetId="8">#REF!</definedName>
    <definedName name="金型１">#REF!</definedName>
    <definedName name="金型２" localSheetId="10">#REF!</definedName>
    <definedName name="金型２" localSheetId="16">#REF!</definedName>
    <definedName name="金型２" localSheetId="8">#REF!</definedName>
    <definedName name="金型２">#REF!</definedName>
    <definedName name="金型３" localSheetId="10">#REF!</definedName>
    <definedName name="金型３" localSheetId="16">#REF!</definedName>
    <definedName name="金型３" localSheetId="8">#REF!</definedName>
    <definedName name="金型３">#REF!</definedName>
    <definedName name="金型４" localSheetId="13">#REF!</definedName>
    <definedName name="金型４">#REF!</definedName>
    <definedName name="金型５" localSheetId="13">#REF!</definedName>
    <definedName name="金型５">#REF!</definedName>
    <definedName name="金型６" localSheetId="13">#REF!</definedName>
    <definedName name="金型６">#REF!</definedName>
    <definedName name="金利１" localSheetId="13">#REF!</definedName>
    <definedName name="金利１">#REF!</definedName>
    <definedName name="金利２" localSheetId="13">#REF!</definedName>
    <definedName name="金利２">#REF!</definedName>
    <definedName name="金利３" localSheetId="13">#REF!</definedName>
    <definedName name="金利３">#REF!</definedName>
    <definedName name="金利４" localSheetId="13">#REF!</definedName>
    <definedName name="金利４">#REF!</definedName>
    <definedName name="金利５" localSheetId="13">#REF!</definedName>
    <definedName name="金利５">#REF!</definedName>
    <definedName name="金利６" localSheetId="13">#REF!</definedName>
    <definedName name="金利６">#REF!</definedName>
    <definedName name="空欄個数" localSheetId="13">#REF!</definedName>
    <definedName name="空欄個数">#REF!</definedName>
    <definedName name="繰り返し回数指定" localSheetId="10">[56]!繰り返し回数指定</definedName>
    <definedName name="繰り返し回数指定" localSheetId="12">#REF!</definedName>
    <definedName name="繰り返し回数指定" localSheetId="9">#REF!</definedName>
    <definedName name="繰り返し回数指定" localSheetId="15">#REF!</definedName>
    <definedName name="繰り返し回数指定" localSheetId="11">#REF!</definedName>
    <definedName name="繰り返し回数指定" localSheetId="13">#REF!</definedName>
    <definedName name="繰り返し回数指定" localSheetId="8">#REF!</definedName>
    <definedName name="繰り返し回数指定" localSheetId="0">#REF!</definedName>
    <definedName name="繰り返し回数指定">[56]!繰り返し回数指定</definedName>
    <definedName name="型式" localSheetId="10">#REF!</definedName>
    <definedName name="型式" localSheetId="16">#REF!</definedName>
    <definedName name="型式" localSheetId="11">#REF!</definedName>
    <definedName name="型式" localSheetId="13">#REF!</definedName>
    <definedName name="型式" localSheetId="8">#REF!</definedName>
    <definedName name="型式">#REF!</definedName>
    <definedName name="型式_2" localSheetId="13">#REF!</definedName>
    <definedName name="型式_2">#REF!</definedName>
    <definedName name="経費データ" localSheetId="10">#REF!</definedName>
    <definedName name="経費データ" localSheetId="8">#REF!</definedName>
    <definedName name="経費データ">#REF!</definedName>
    <definedName name="計画" localSheetId="10">'[57]99年4月-1'!$D$6,'[57]99年4月-1'!$D$6,'[57]99年4月-1'!$I$6,'[57]99年4月-1'!$N$6,'[57]99年4月-1'!$S$6,'[57]99年4月-1'!$AH$6,'[57]99年4月-1'!$X$6,'[57]99年4月-1'!$AC$6,'[57]99年4月-1'!$AM$6,'[57]99年4月-1'!$D$6,'[57]99年4月-1'!$I$6,'[57]99年4月-1'!$N$6,'[57]99年4月-1'!$S$6,'[57]99年4月-1'!$AH$6,'[57]99年4月-1'!$X$6</definedName>
    <definedName name="計画" localSheetId="12">#REF!,#REF!,#REF!,#REF!,#REF!,#REF!,#REF!,#REF!,#REF!,#REF!,#REF!,#REF!,#REF!,#REF!,#REF!</definedName>
    <definedName name="計画" localSheetId="9">#REF!,#REF!,#REF!,#REF!,#REF!,#REF!,#REF!,#REF!,#REF!,#REF!,#REF!,#REF!,#REF!,#REF!,#REF!</definedName>
    <definedName name="計画" localSheetId="15">#REF!,#REF!,#REF!,#REF!,#REF!,#REF!,#REF!,#REF!,#REF!,#REF!,#REF!,#REF!,#REF!,#REF!,#REF!</definedName>
    <definedName name="計画" localSheetId="11">#REF!,#REF!,#REF!,#REF!,#REF!,#REF!,#REF!,#REF!,#REF!,#REF!,#REF!,#REF!,#REF!,#REF!,#REF!</definedName>
    <definedName name="計画" localSheetId="13">#REF!,#REF!,#REF!,#REF!,#REF!,#REF!,#REF!,#REF!,#REF!,#REF!,#REF!,#REF!,#REF!,#REF!,#REF!</definedName>
    <definedName name="計画" localSheetId="8">#REF!,#REF!,#REF!,#REF!,#REF!,#REF!,#REF!,#REF!,#REF!,#REF!,#REF!,#REF!,#REF!,#REF!,#REF!</definedName>
    <definedName name="計画" localSheetId="0">#REF!,#REF!,#REF!,#REF!,#REF!,#REF!,#REF!,#REF!,#REF!,#REF!,#REF!,#REF!,#REF!,#REF!,#REF!</definedName>
    <definedName name="計画">'[57]99年4月-1'!$D$6,'[57]99年4月-1'!$D$6,'[57]99年4月-1'!$I$6,'[57]99年4月-1'!$N$6,'[57]99年4月-1'!$S$6,'[57]99年4月-1'!$AH$6,'[57]99年4月-1'!$X$6,'[57]99年4月-1'!$AC$6,'[57]99年4月-1'!$AM$6,'[57]99年4月-1'!$D$6,'[57]99年4月-1'!$I$6,'[57]99年4月-1'!$N$6,'[57]99年4月-1'!$S$6,'[57]99年4月-1'!$AH$6,'[57]99年4月-1'!$X$6</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10">#REF!</definedName>
    <definedName name="計画表" localSheetId="9">#REF!</definedName>
    <definedName name="計画表" localSheetId="16">#REF!</definedName>
    <definedName name="計画表" localSheetId="11">#REF!</definedName>
    <definedName name="計画表" localSheetId="13">#REF!</definedName>
    <definedName name="計画表" localSheetId="8">#REF!</definedName>
    <definedName name="計画表">#REF!</definedName>
    <definedName name="計画表１" localSheetId="10">#REF!</definedName>
    <definedName name="計画表１" localSheetId="9">#REF!</definedName>
    <definedName name="計画表１" localSheetId="16">#REF!</definedName>
    <definedName name="計画表１" localSheetId="8">#REF!</definedName>
    <definedName name="計画表１">#REF!</definedName>
    <definedName name="計画表２" localSheetId="10">#REF!</definedName>
    <definedName name="計画表２" localSheetId="9">#REF!</definedName>
    <definedName name="計画表２" localSheetId="16">#REF!</definedName>
    <definedName name="計画表２" localSheetId="8">#REF!</definedName>
    <definedName name="計画表２">#REF!</definedName>
    <definedName name="計画表印刷" localSheetId="13">#REF!</definedName>
    <definedName name="計画表印刷">#REF!</definedName>
    <definedName name="計算結果欄" localSheetId="13">#REF!</definedName>
    <definedName name="計算結果欄">#REF!</definedName>
    <definedName name="計算結果欄２" localSheetId="13">#REF!</definedName>
    <definedName name="計算結果欄２">#REF!</definedName>
    <definedName name="計算範囲" localSheetId="13">#REF!</definedName>
    <definedName name="計算範囲">#REF!</definedName>
    <definedName name="決裁願い" localSheetId="10" hidden="1">[58]収支検討表!#REF!</definedName>
    <definedName name="決裁願い" localSheetId="12" hidden="1">#REF!</definedName>
    <definedName name="決裁願い" localSheetId="9" hidden="1">#REF!</definedName>
    <definedName name="決裁願い" localSheetId="15" hidden="1">#REF!</definedName>
    <definedName name="決裁願い" localSheetId="11" hidden="1">#REF!</definedName>
    <definedName name="決裁願い" localSheetId="13" hidden="1">#REF!</definedName>
    <definedName name="決裁願い" localSheetId="8" hidden="1">#REF!</definedName>
    <definedName name="決裁願い" localSheetId="0" hidden="1">#REF!</definedName>
    <definedName name="決裁願い" hidden="1">[58]収支検討表!#REF!</definedName>
    <definedName name="結果表印刷" localSheetId="10">#REF!</definedName>
    <definedName name="結果表印刷" localSheetId="16">#REF!</definedName>
    <definedName name="結果表印刷" localSheetId="11">#REF!</definedName>
    <definedName name="結果表印刷" localSheetId="13">#REF!</definedName>
    <definedName name="結果表印刷" localSheetId="8">#REF!</definedName>
    <definedName name="結果表印刷">#REF!</definedName>
    <definedName name="月別稼働日数" localSheetId="10">#REF!</definedName>
    <definedName name="月別稼働日数" localSheetId="16">#REF!</definedName>
    <definedName name="月別稼働日数" localSheetId="8">#REF!</definedName>
    <definedName name="月別稼働日数">#REF!</definedName>
    <definedName name="月別稼働日数詳細" localSheetId="10">#REF!</definedName>
    <definedName name="月別稼働日数詳細" localSheetId="16">#REF!</definedName>
    <definedName name="月別稼働日数詳細" localSheetId="8">#REF!</definedName>
    <definedName name="月別稼働日数詳細">#REF!</definedName>
    <definedName name="月別詳細印刷" localSheetId="13">#REF!</definedName>
    <definedName name="月別詳細印刷">#REF!</definedName>
    <definedName name="件名" localSheetId="13">#REF!</definedName>
    <definedName name="件名">#REF!</definedName>
    <definedName name="建物全般" localSheetId="16">#REF!</definedName>
    <definedName name="建物全般" localSheetId="13">#REF!</definedName>
    <definedName name="建物全般" localSheetId="0">#REF!</definedName>
    <definedName name="建物全般" localSheetId="2">#REF!</definedName>
    <definedName name="建物全般">#REF!</definedName>
    <definedName name="検討" localSheetId="13">#REF!</definedName>
    <definedName name="検討">#REF!</definedName>
    <definedName name="検討表" localSheetId="10">[59]品質事業計画!#REF!</definedName>
    <definedName name="検討表" localSheetId="12">#REF!</definedName>
    <definedName name="検討表" localSheetId="9">#REF!</definedName>
    <definedName name="検討表" localSheetId="15">#REF!</definedName>
    <definedName name="検討表" localSheetId="11">#REF!</definedName>
    <definedName name="検討表" localSheetId="13">#REF!</definedName>
    <definedName name="検討表" localSheetId="8">#REF!</definedName>
    <definedName name="検討表" localSheetId="0">#REF!</definedName>
    <definedName name="検討表">[59]品質事業計画!#REF!</definedName>
    <definedName name="検討表１" localSheetId="10">[6]!検討表１</definedName>
    <definedName name="検討表１" localSheetId="14">④火気使用許可申請書※火気使用時のみ!検討表１</definedName>
    <definedName name="検討表１" localSheetId="12">#REF!</definedName>
    <definedName name="検討表１" localSheetId="9">#REF!</definedName>
    <definedName name="検討表１" localSheetId="15">#REF!</definedName>
    <definedName name="検討表１" localSheetId="16">[6]!検討表１</definedName>
    <definedName name="検討表１" localSheetId="1">改定!検討表１</definedName>
    <definedName name="検討表１" localSheetId="11">現地工事作業者名簿!検討表１</definedName>
    <definedName name="検討表１" localSheetId="13">'現地工事作業者名簿 '!検討表１</definedName>
    <definedName name="検討表１" localSheetId="8">#REF!</definedName>
    <definedName name="検討表１" localSheetId="0">#REF!</definedName>
    <definedName name="検討表１">[0]!検討表１</definedName>
    <definedName name="検討表前" localSheetId="10">[6]!検討表前</definedName>
    <definedName name="検討表前" localSheetId="14">④火気使用許可申請書※火気使用時のみ!検討表前</definedName>
    <definedName name="検討表前" localSheetId="12">#REF!</definedName>
    <definedName name="検討表前" localSheetId="9">#REF!</definedName>
    <definedName name="検討表前" localSheetId="15">#REF!</definedName>
    <definedName name="検討表前" localSheetId="16">[6]!検討表前</definedName>
    <definedName name="検討表前" localSheetId="1">改定!検討表前</definedName>
    <definedName name="検討表前" localSheetId="11">現地工事作業者名簿!検討表前</definedName>
    <definedName name="検討表前" localSheetId="13">'現地工事作業者名簿 '!検討表前</definedName>
    <definedName name="検討表前" localSheetId="8">#REF!</definedName>
    <definedName name="検討表前" localSheetId="0">#REF!</definedName>
    <definedName name="検討表前">[0]!検討表前</definedName>
    <definedName name="見出" localSheetId="10">'[33]予算表(別紙)99'!#REF!</definedName>
    <definedName name="見出" localSheetId="14">'[33]予算表(別紙)99'!#REF!</definedName>
    <definedName name="見出" localSheetId="12">#REF!</definedName>
    <definedName name="見出" localSheetId="9">#REF!</definedName>
    <definedName name="見出" localSheetId="15">#REF!</definedName>
    <definedName name="見出" localSheetId="16">'[33]予算表(別紙)99'!#REF!</definedName>
    <definedName name="見出" localSheetId="11">#REF!</definedName>
    <definedName name="見出" localSheetId="13">#REF!</definedName>
    <definedName name="見出" localSheetId="8">#REF!</definedName>
    <definedName name="見出" localSheetId="0">#REF!</definedName>
    <definedName name="見出">'[33]予算表(別紙)99'!#REF!</definedName>
    <definedName name="見積書" localSheetId="10" hidden="1">#REF!</definedName>
    <definedName name="見積書" localSheetId="16" hidden="1">#REF!</definedName>
    <definedName name="見積書" localSheetId="11" hidden="1">#REF!</definedName>
    <definedName name="見積書" localSheetId="13" hidden="1">#REF!</definedName>
    <definedName name="見積書" localSheetId="8" hidden="1">#REF!</definedName>
    <definedName name="見積書" hidden="1">#REF!</definedName>
    <definedName name="限界利益PL印刷" localSheetId="10">#REF!</definedName>
    <definedName name="限界利益PL印刷" localSheetId="16">#REF!</definedName>
    <definedName name="限界利益PL印刷" localSheetId="8">#REF!</definedName>
    <definedName name="限界利益PL印刷">#REF!</definedName>
    <definedName name="個定資産処理ﾘｽﾄ" localSheetId="10">[6]!個定資産処理ﾘｽﾄ</definedName>
    <definedName name="個定資産処理ﾘｽﾄ" localSheetId="14">④火気使用許可申請書※火気使用時のみ!個定資産処理ﾘｽﾄ</definedName>
    <definedName name="個定資産処理ﾘｽﾄ" localSheetId="12">#REF!</definedName>
    <definedName name="個定資産処理ﾘｽﾄ" localSheetId="9">#REF!</definedName>
    <definedName name="個定資産処理ﾘｽﾄ" localSheetId="15">#REF!</definedName>
    <definedName name="個定資産処理ﾘｽﾄ" localSheetId="16">[6]!個定資産処理ﾘｽﾄ</definedName>
    <definedName name="個定資産処理ﾘｽﾄ" localSheetId="1">改定!個定資産処理ﾘｽﾄ</definedName>
    <definedName name="個定資産処理ﾘｽﾄ" localSheetId="11">現地工事作業者名簿!個定資産処理ﾘｽﾄ</definedName>
    <definedName name="個定資産処理ﾘｽﾄ" localSheetId="13">'現地工事作業者名簿 '!個定資産処理ﾘｽﾄ</definedName>
    <definedName name="個定資産処理ﾘｽﾄ" localSheetId="8">#REF!</definedName>
    <definedName name="個定資産処理ﾘｽﾄ" localSheetId="0">#REF!</definedName>
    <definedName name="個定資産処理ﾘｽﾄ">[0]!個定資産処理ﾘｽﾄ</definedName>
    <definedName name="交替制時間表" localSheetId="10">#REF!</definedName>
    <definedName name="交替制時間表" localSheetId="16">#REF!</definedName>
    <definedName name="交替制時間表" localSheetId="11">#REF!</definedName>
    <definedName name="交替制時間表" localSheetId="13">#REF!</definedName>
    <definedName name="交替制時間表" localSheetId="8">#REF!</definedName>
    <definedName name="交替制時間表">#REF!</definedName>
    <definedName name="公害" localSheetId="10">[53]予算比較!#REF!</definedName>
    <definedName name="公害" localSheetId="12">#REF!</definedName>
    <definedName name="公害" localSheetId="9">#REF!</definedName>
    <definedName name="公害" localSheetId="15">#REF!</definedName>
    <definedName name="公害" localSheetId="16">[53]予算比較!#REF!</definedName>
    <definedName name="公害" localSheetId="11">#REF!</definedName>
    <definedName name="公害" localSheetId="13">#REF!</definedName>
    <definedName name="公害" localSheetId="8">#REF!</definedName>
    <definedName name="公害" localSheetId="0">#REF!</definedName>
    <definedName name="公害">[53]予算比較!#REF!</definedName>
    <definedName name="好き" localSheetId="10">[6]!好き</definedName>
    <definedName name="好き" localSheetId="14">④火気使用許可申請書※火気使用時のみ!好き</definedName>
    <definedName name="好き" localSheetId="12">#REF!</definedName>
    <definedName name="好き" localSheetId="9">#REF!</definedName>
    <definedName name="好き" localSheetId="15">#REF!</definedName>
    <definedName name="好き" localSheetId="16">[6]!好き</definedName>
    <definedName name="好き" localSheetId="1">改定!好き</definedName>
    <definedName name="好き" localSheetId="11">現地工事作業者名簿!好き</definedName>
    <definedName name="好き" localSheetId="13">'現地工事作業者名簿 '!好き</definedName>
    <definedName name="好き" localSheetId="8">#REF!</definedName>
    <definedName name="好き" localSheetId="0">#REF!</definedName>
    <definedName name="好き">[0]!好き</definedName>
    <definedName name="工H64" localSheetId="10">[6]!工H64</definedName>
    <definedName name="工H64" localSheetId="14">④火気使用許可申請書※火気使用時のみ!工H64</definedName>
    <definedName name="工H64" localSheetId="12">#REF!</definedName>
    <definedName name="工H64" localSheetId="9">#REF!</definedName>
    <definedName name="工H64" localSheetId="15">#REF!</definedName>
    <definedName name="工H64" localSheetId="16">[6]!工H64</definedName>
    <definedName name="工H64" localSheetId="1">改定!工H64</definedName>
    <definedName name="工H64" localSheetId="11">現地工事作業者名簿!工H64</definedName>
    <definedName name="工H64" localSheetId="13">'現地工事作業者名簿 '!工H64</definedName>
    <definedName name="工H64" localSheetId="8">#REF!</definedName>
    <definedName name="工H64" localSheetId="0">#REF!</definedName>
    <definedName name="工H64">[0]!工H64</definedName>
    <definedName name="工HT" localSheetId="10">[6]!工HT</definedName>
    <definedName name="工HT" localSheetId="14">④火気使用許可申請書※火気使用時のみ!工HT</definedName>
    <definedName name="工HT" localSheetId="12">#REF!</definedName>
    <definedName name="工HT" localSheetId="9">#REF!</definedName>
    <definedName name="工HT" localSheetId="15">#REF!</definedName>
    <definedName name="工HT" localSheetId="16">[6]!工HT</definedName>
    <definedName name="工HT" localSheetId="1">改定!工HT</definedName>
    <definedName name="工HT" localSheetId="11">現地工事作業者名簿!工HT</definedName>
    <definedName name="工HT" localSheetId="13">'現地工事作業者名簿 '!工HT</definedName>
    <definedName name="工HT" localSheetId="8">#REF!</definedName>
    <definedName name="工HT" localSheetId="0">#REF!</definedName>
    <definedName name="工HT">[0]!工HT</definedName>
    <definedName name="工MN" localSheetId="10">[6]!工MN</definedName>
    <definedName name="工MN" localSheetId="14">④火気使用許可申請書※火気使用時のみ!工MN</definedName>
    <definedName name="工MN" localSheetId="12">#REF!</definedName>
    <definedName name="工MN" localSheetId="9">#REF!</definedName>
    <definedName name="工MN" localSheetId="15">#REF!</definedName>
    <definedName name="工MN" localSheetId="16">[6]!工MN</definedName>
    <definedName name="工MN" localSheetId="1">改定!工MN</definedName>
    <definedName name="工MN" localSheetId="11">現地工事作業者名簿!工MN</definedName>
    <definedName name="工MN" localSheetId="13">'現地工事作業者名簿 '!工MN</definedName>
    <definedName name="工MN" localSheetId="8">#REF!</definedName>
    <definedName name="工MN" localSheetId="0">#REF!</definedName>
    <definedName name="工MN">[0]!工MN</definedName>
    <definedName name="工計NO">[41]投資管理表!$B$12</definedName>
    <definedName name="工計No." localSheetId="9">#REF!</definedName>
    <definedName name="工計No." localSheetId="13">#REF!</definedName>
    <definedName name="工計No.">#REF!</definedName>
    <definedName name="工計No._2" localSheetId="9">#REF!</definedName>
    <definedName name="工計No._2" localSheetId="13">#REF!</definedName>
    <definedName name="工計No._2">#REF!</definedName>
    <definedName name="工計No_1" localSheetId="9">#REF!</definedName>
    <definedName name="工計No_1" localSheetId="13">#REF!</definedName>
    <definedName name="工計No_1">#REF!</definedName>
    <definedName name="工計№" localSheetId="9">OFFSET(#REF!,0,0,COUNTA(#REF!)-1,1)</definedName>
    <definedName name="工計№" localSheetId="13">OFFSET(#REF!,0,0,COUNTA(#REF!)-1,1)</definedName>
    <definedName name="工計№">OFFSET(#REF!,0,0,COUNTA(#REF!)-1,1)</definedName>
    <definedName name="工計名" localSheetId="13">#REF!</definedName>
    <definedName name="工計名">#REF!</definedName>
    <definedName name="工程Noハイフン" localSheetId="13">#REF!</definedName>
    <definedName name="工程Noハイフン">#REF!</definedName>
    <definedName name="工程Noハイフン_2" localSheetId="13">#REF!</definedName>
    <definedName name="工程Noハイフン_2">#REF!</definedName>
    <definedName name="工程No下３桁" localSheetId="13">#REF!</definedName>
    <definedName name="工程No下３桁">#REF!</definedName>
    <definedName name="工程No下３桁_2" localSheetId="13">#REF!</definedName>
    <definedName name="工程No下３桁_2">#REF!</definedName>
    <definedName name="工程No上４桁" localSheetId="13">#REF!</definedName>
    <definedName name="工程No上４桁">#REF!</definedName>
    <definedName name="工程No上４桁_2" localSheetId="13">#REF!</definedName>
    <definedName name="工程No上４桁_2">#REF!</definedName>
    <definedName name="工程№1" localSheetId="13">OFFSET(#REF!,0,0,COUNTA(#REF!)-1,1)</definedName>
    <definedName name="工程№1">OFFSET(#REF!,0,0,COUNTA(#REF!)-1,1)</definedName>
    <definedName name="工程№2" localSheetId="13">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10">#REF!</definedName>
    <definedName name="工程代码表" localSheetId="9">#REF!</definedName>
    <definedName name="工程代码表" localSheetId="16">#REF!</definedName>
    <definedName name="工程代码表" localSheetId="11">#REF!</definedName>
    <definedName name="工程代码表" localSheetId="13">#REF!</definedName>
    <definedName name="工程代码表" localSheetId="8">#REF!</definedName>
    <definedName name="工程代码表">#REF!</definedName>
    <definedName name="工程名" localSheetId="9">#REF!</definedName>
    <definedName name="工程名" localSheetId="13">#REF!</definedName>
    <definedName name="工程名">#REF!</definedName>
    <definedName name="工程名_2" localSheetId="9">#REF!</definedName>
    <definedName name="工程名_2" localSheetId="13">#REF!</definedName>
    <definedName name="工程名_2">#REF!</definedName>
    <definedName name="航空障害･電波等" localSheetId="10">#REF!</definedName>
    <definedName name="航空障害･電波等" localSheetId="16">#REF!</definedName>
    <definedName name="航空障害･電波等" localSheetId="8">#REF!</definedName>
    <definedName name="航空障害･電波等" localSheetId="0">#REF!</definedName>
    <definedName name="航空障害･電波等" localSheetId="2">#REF!</definedName>
    <definedName name="航空障害･電波等">#REF!</definedName>
    <definedName name="購入決定額" localSheetId="13">OFFSET(#REF!,0,0,COUNTA(#REF!)-1,1)</definedName>
    <definedName name="購入決定額">OFFSET(#REF!,0,0,COUNTA(#REF!)-1,1)</definedName>
    <definedName name="購入決定額合計">[41]投資管理表!$T$10</definedName>
    <definedName name="購入決定額明細">[41]投資管理表!$T$12</definedName>
    <definedName name="購入明細" localSheetId="10" hidden="1">[58]収支検討表!#REF!</definedName>
    <definedName name="購入明細" localSheetId="12" hidden="1">#REF!</definedName>
    <definedName name="購入明細" localSheetId="9" hidden="1">#REF!</definedName>
    <definedName name="購入明細" localSheetId="15" hidden="1">#REF!</definedName>
    <definedName name="購入明細" localSheetId="11" hidden="1">#REF!</definedName>
    <definedName name="購入明細" localSheetId="8" hidden="1">#REF!</definedName>
    <definedName name="購入明細" localSheetId="0" hidden="1">#REF!</definedName>
    <definedName name="購入明細" hidden="1">[58]収支検討表!#REF!</definedName>
    <definedName name="項目名_使用予定年月" localSheetId="9">#REF!</definedName>
    <definedName name="項目名_使用予定年月" localSheetId="13">#REF!</definedName>
    <definedName name="項目名_使用予定年月">#REF!</definedName>
    <definedName name="項目名_使用予定年月_2" localSheetId="9">#REF!</definedName>
    <definedName name="項目名_使用予定年月_2" localSheetId="13">#REF!</definedName>
    <definedName name="項目名_使用予定年月_2">#REF!</definedName>
    <definedName name="高圧ガス" localSheetId="10">#REF!</definedName>
    <definedName name="高圧ガス" localSheetId="16">#REF!</definedName>
    <definedName name="高圧ガス" localSheetId="8">#REF!</definedName>
    <definedName name="高圧ガス" localSheetId="0">#REF!</definedName>
    <definedName name="高圧ガス" localSheetId="2">#REF!</definedName>
    <definedName name="高圧ガス">#REF!</definedName>
    <definedName name="合計" localSheetId="10">#REF!</definedName>
    <definedName name="合計" localSheetId="8">#REF!</definedName>
    <definedName name="合計">#REF!</definedName>
    <definedName name="国語" localSheetId="10">#REF!</definedName>
    <definedName name="国語" localSheetId="8">#REF!</definedName>
    <definedName name="国語">#REF!</definedName>
    <definedName name="最大日数" localSheetId="13">#REF!</definedName>
    <definedName name="最大日数">#REF!</definedName>
    <definedName name="在庫１" localSheetId="13">#REF!</definedName>
    <definedName name="在庫１">#REF!</definedName>
    <definedName name="在庫２" localSheetId="13">#REF!</definedName>
    <definedName name="在庫２">#REF!</definedName>
    <definedName name="在庫３" localSheetId="13">#REF!</definedName>
    <definedName name="在庫３">#REF!</definedName>
    <definedName name="在庫４" localSheetId="13">#REF!</definedName>
    <definedName name="在庫４">#REF!</definedName>
    <definedName name="在庫５" localSheetId="13">#REF!</definedName>
    <definedName name="在庫５">#REF!</definedName>
    <definedName name="在庫６" localSheetId="13">#REF!</definedName>
    <definedName name="在庫６">#REF!</definedName>
    <definedName name="材" localSheetId="16">#REF!</definedName>
    <definedName name="材" localSheetId="13">#REF!</definedName>
    <definedName name="材" localSheetId="0">#REF!</definedName>
    <definedName name="材" localSheetId="2">#REF!</definedName>
    <definedName name="材">#REF!</definedName>
    <definedName name="材料費" localSheetId="13">OFFSET(#REF!,0,0,COUNTA(#REF!)-1,1)</definedName>
    <definedName name="材料費">OFFSET(#REF!,0,0,COUNTA(#REF!)-1,1)</definedName>
    <definedName name="材料費合計">[41]投資管理表!$AA$10</definedName>
    <definedName name="材料費明細">[41]投資管理表!$AA$12</definedName>
    <definedName name="財務区分" localSheetId="9">#REF!</definedName>
    <definedName name="財務区分" localSheetId="13">#REF!</definedName>
    <definedName name="財務区分">#REF!</definedName>
    <definedName name="財務区分_2" localSheetId="9">#REF!</definedName>
    <definedName name="財務区分_2" localSheetId="13">#REF!</definedName>
    <definedName name="財務区分_2">#REF!</definedName>
    <definedName name="作責会社名" localSheetId="10">[23]リスト!#REF!</definedName>
    <definedName name="作責会社名" localSheetId="12">#REF!</definedName>
    <definedName name="作責会社名" localSheetId="9">#REF!</definedName>
    <definedName name="作責会社名" localSheetId="15">#REF!</definedName>
    <definedName name="作責会社名" localSheetId="11">#REF!</definedName>
    <definedName name="作責会社名" localSheetId="13">#REF!</definedName>
    <definedName name="作責会社名" localSheetId="8">#REF!</definedName>
    <definedName name="作責会社名" localSheetId="0">#REF!</definedName>
    <definedName name="作責会社名">[23]リスト!#REF!</definedName>
    <definedName name="索引NO">[41]投資管理表!$A$12</definedName>
    <definedName name="参事１" localSheetId="10">#REF!</definedName>
    <definedName name="参事１" localSheetId="9">#REF!</definedName>
    <definedName name="参事１" localSheetId="16">#REF!</definedName>
    <definedName name="参事１" localSheetId="11">#REF!</definedName>
    <definedName name="参事１" localSheetId="13">#REF!</definedName>
    <definedName name="参事１" localSheetId="8">#REF!</definedName>
    <definedName name="参事１">#REF!</definedName>
    <definedName name="参事２" localSheetId="10">#REF!</definedName>
    <definedName name="参事２" localSheetId="9">#REF!</definedName>
    <definedName name="参事２" localSheetId="8">#REF!</definedName>
    <definedName name="参事２">#REF!</definedName>
    <definedName name="参事３" localSheetId="10">#REF!</definedName>
    <definedName name="参事３" localSheetId="9">#REF!</definedName>
    <definedName name="参事３" localSheetId="8">#REF!</definedName>
    <definedName name="参事３">#REF!</definedName>
    <definedName name="参事４" localSheetId="13">#REF!</definedName>
    <definedName name="参事４">#REF!</definedName>
    <definedName name="参事５" localSheetId="13">#REF!</definedName>
    <definedName name="参事５">#REF!</definedName>
    <definedName name="参事６" localSheetId="13">#REF!</definedName>
    <definedName name="参事６">#REF!</definedName>
    <definedName name="山崎" localSheetId="10">#REF!,#REF!,#REF!,#REF!</definedName>
    <definedName name="山崎" localSheetId="9">#REF!,#REF!,#REF!,#REF!</definedName>
    <definedName name="山崎" localSheetId="16">#REF!,#REF!,#REF!,#REF!</definedName>
    <definedName name="山崎" localSheetId="11">#REF!,#REF!,#REF!,#REF!</definedName>
    <definedName name="山崎" localSheetId="13">#REF!,#REF!,#REF!,#REF!</definedName>
    <definedName name="山崎" localSheetId="8">#REF!,#REF!,#REF!,#REF!</definedName>
    <definedName name="山崎">#REF!,#REF!,#REF!,#REF!</definedName>
    <definedName name="山田" localSheetId="10">#REF!,#REF!,#REF!,#REF!</definedName>
    <definedName name="山田" localSheetId="9">#REF!,#REF!,#REF!,#REF!</definedName>
    <definedName name="山田" localSheetId="16">#REF!,#REF!,#REF!,#REF!</definedName>
    <definedName name="山田" localSheetId="8">#REF!,#REF!,#REF!,#REF!</definedName>
    <definedName name="山田">#REF!,#REF!,#REF!,#REF!</definedName>
    <definedName name="残食１Ｈ１" localSheetId="13">#REF!</definedName>
    <definedName name="残食１Ｈ１">#REF!</definedName>
    <definedName name="残食１Ｈ２" localSheetId="13">#REF!</definedName>
    <definedName name="残食１Ｈ２">#REF!</definedName>
    <definedName name="残食１Ｈ３" localSheetId="13">#REF!</definedName>
    <definedName name="残食１Ｈ３">#REF!</definedName>
    <definedName name="残食１Ｈ４" localSheetId="13">#REF!</definedName>
    <definedName name="残食１Ｈ４">#REF!</definedName>
    <definedName name="残食１Ｈ５" localSheetId="13">#REF!</definedName>
    <definedName name="残食１Ｈ５">#REF!</definedName>
    <definedName name="残食１Ｈ６" localSheetId="13">#REF!</definedName>
    <definedName name="残食１Ｈ６">#REF!</definedName>
    <definedName name="残食２Ｈ１" localSheetId="13">#REF!</definedName>
    <definedName name="残食２Ｈ１">#REF!</definedName>
    <definedName name="残食２Ｈ２" localSheetId="13">#REF!</definedName>
    <definedName name="残食２Ｈ２">#REF!</definedName>
    <definedName name="残食２Ｈ３" localSheetId="13">#REF!</definedName>
    <definedName name="残食２Ｈ３">#REF!</definedName>
    <definedName name="残食２Ｈ４" localSheetId="13">#REF!</definedName>
    <definedName name="残食２Ｈ４">#REF!</definedName>
    <definedName name="残食２Ｈ５" localSheetId="13">#REF!</definedName>
    <definedName name="残食２Ｈ５">#REF!</definedName>
    <definedName name="残食２Ｈ６" localSheetId="13">#REF!</definedName>
    <definedName name="残食２Ｈ６">#REF!</definedName>
    <definedName name="仕訳印刷ﾏｸﾛ" localSheetId="13">#REF!</definedName>
    <definedName name="仕訳印刷ﾏｸﾛ">#REF!</definedName>
    <definedName name="仕様一覧" localSheetId="10">[14]DATA2!$A$1:$F$24</definedName>
    <definedName name="仕様一覧" localSheetId="12">#REF!</definedName>
    <definedName name="仕様一覧" localSheetId="9">#REF!</definedName>
    <definedName name="仕様一覧" localSheetId="15">#REF!</definedName>
    <definedName name="仕様一覧" localSheetId="11">#REF!</definedName>
    <definedName name="仕様一覧" localSheetId="13">#REF!</definedName>
    <definedName name="仕様一覧" localSheetId="8">#REF!</definedName>
    <definedName name="仕様一覧" localSheetId="0">#REF!</definedName>
    <definedName name="仕様一覧">[14]DATA2!$A$1:$F$24</definedName>
    <definedName name="仕様書" localSheetId="10">[6]!仕様書</definedName>
    <definedName name="仕様書" localSheetId="14">④火気使用許可申請書※火気使用時のみ!仕様書</definedName>
    <definedName name="仕様書" localSheetId="12">#REF!</definedName>
    <definedName name="仕様書" localSheetId="9">#REF!</definedName>
    <definedName name="仕様書" localSheetId="15">#REF!</definedName>
    <definedName name="仕様書" localSheetId="16">[6]!仕様書</definedName>
    <definedName name="仕様書" localSheetId="1">改定!仕様書</definedName>
    <definedName name="仕様書" localSheetId="11">現地工事作業者名簿!仕様書</definedName>
    <definedName name="仕様書" localSheetId="13">'現地工事作業者名簿 '!仕様書</definedName>
    <definedName name="仕様書" localSheetId="8">#REF!</definedName>
    <definedName name="仕様書" localSheetId="0">#REF!</definedName>
    <definedName name="仕様書">[0]!仕様書</definedName>
    <definedName name="仕様追加">[41]投資管理表!$P$12</definedName>
    <definedName name="使用予定年月" localSheetId="9">#REF!</definedName>
    <definedName name="使用予定年月" localSheetId="13">#REF!</definedName>
    <definedName name="使用予定年月">#REF!</definedName>
    <definedName name="使用予定年月_2" localSheetId="9">#REF!</definedName>
    <definedName name="使用予定年月_2" localSheetId="13">#REF!</definedName>
    <definedName name="使用予定年月_2">#REF!</definedName>
    <definedName name="資金計画" localSheetId="10">#REF!</definedName>
    <definedName name="資金計画" localSheetId="9">#REF!</definedName>
    <definedName name="資金計画" localSheetId="16">#REF!</definedName>
    <definedName name="資金計画" localSheetId="11">#REF!</definedName>
    <definedName name="資金計画" localSheetId="13">#REF!</definedName>
    <definedName name="資金計画" localSheetId="8">#REF!</definedName>
    <definedName name="資金計画">#REF!</definedName>
    <definedName name="事業計画SL換算tab" localSheetId="10">#REF!</definedName>
    <definedName name="事業計画SL換算tab" localSheetId="16">#REF!</definedName>
    <definedName name="事業計画SL換算tab" localSheetId="8">#REF!</definedName>
    <definedName name="事業計画SL換算tab">#REF!</definedName>
    <definedName name="事業計画データ_N年度" localSheetId="10">[60]TEMPLATE!$A$1:$CV$2</definedName>
    <definedName name="事業計画データ_N年度" localSheetId="12">#REF!</definedName>
    <definedName name="事業計画データ_N年度" localSheetId="9">#REF!</definedName>
    <definedName name="事業計画データ_N年度" localSheetId="15">#REF!</definedName>
    <definedName name="事業計画データ_N年度" localSheetId="11">#REF!</definedName>
    <definedName name="事業計画データ_N年度" localSheetId="13">#REF!</definedName>
    <definedName name="事業計画データ_N年度" localSheetId="8">#REF!</definedName>
    <definedName name="事業計画データ_N年度" localSheetId="0">#REF!</definedName>
    <definedName name="事業計画データ_N年度">[60]TEMPLATE!$A$1:$CV$2</definedName>
    <definedName name="事業計画データ_sorted" localSheetId="10">#REF!</definedName>
    <definedName name="事業計画データ_sorted" localSheetId="16">#REF!</definedName>
    <definedName name="事業計画データ_sorted" localSheetId="11">#REF!</definedName>
    <definedName name="事業計画データ_sorted" localSheetId="13">#REF!</definedName>
    <definedName name="事業計画データ_sorted" localSheetId="8">#REF!</definedName>
    <definedName name="事業計画データ_sorted">#REF!</definedName>
    <definedName name="事業計画データ比較_N年度_selected" localSheetId="10">#REF!</definedName>
    <definedName name="事業計画データ比較_N年度_selected" localSheetId="16">#REF!</definedName>
    <definedName name="事業計画データ比較_N年度_selected" localSheetId="8">#REF!</definedName>
    <definedName name="事業計画データ比較_N年度_selected">#REF!</definedName>
    <definedName name="事業計画データ比較_selected" localSheetId="10">#REF!</definedName>
    <definedName name="事業計画データ比較_selected" localSheetId="16">#REF!</definedName>
    <definedName name="事業計画データ比較_selected" localSheetId="8">#REF!</definedName>
    <definedName name="事業計画データ比較_selected">#REF!</definedName>
    <definedName name="事業計画書式データ" localSheetId="13">#REF!</definedName>
    <definedName name="事業計画書式データ">#REF!</definedName>
    <definedName name="自家用電気工作物" localSheetId="16">#REF!</definedName>
    <definedName name="自家用電気工作物" localSheetId="13">#REF!</definedName>
    <definedName name="自家用電気工作物" localSheetId="0">#REF!</definedName>
    <definedName name="自家用電気工作物" localSheetId="2">#REF!</definedName>
    <definedName name="自家用電気工作物">#REF!</definedName>
    <definedName name="自工場拡散受け2006" localSheetId="10">[6]!自工場拡散受け2006</definedName>
    <definedName name="自工場拡散受け2006" localSheetId="14">④火気使用許可申請書※火気使用時のみ!自工場拡散受け2006</definedName>
    <definedName name="自工場拡散受け2006" localSheetId="12">#REF!</definedName>
    <definedName name="自工場拡散受け2006" localSheetId="9">#REF!</definedName>
    <definedName name="自工場拡散受け2006" localSheetId="15">#REF!</definedName>
    <definedName name="自工場拡散受け2006" localSheetId="16">[6]!自工場拡散受け2006</definedName>
    <definedName name="自工場拡散受け2006" localSheetId="1">改定!自工場拡散受け2006</definedName>
    <definedName name="自工場拡散受け2006" localSheetId="11">現地工事作業者名簿!自工場拡散受け2006</definedName>
    <definedName name="自工場拡散受け2006" localSheetId="13">'現地工事作業者名簿 '!自工場拡散受け2006</definedName>
    <definedName name="自工場拡散受け2006" localSheetId="8">#REF!</definedName>
    <definedName name="自工場拡散受け2006" localSheetId="0">#REF!</definedName>
    <definedName name="自工場拡散受け2006">[0]!自工場拡散受け2006</definedName>
    <definedName name="自動化程度" localSheetId="9">#REF!</definedName>
    <definedName name="自動化程度" localSheetId="13">#REF!</definedName>
    <definedName name="自動化程度">#REF!</definedName>
    <definedName name="自動化程度_2" localSheetId="9">#REF!</definedName>
    <definedName name="自動化程度_2" localSheetId="13">#REF!</definedName>
    <definedName name="自動化程度_2">#REF!</definedName>
    <definedName name="室名">[41]投資管理表!$T$1</definedName>
    <definedName name="実行投資額_さく引" localSheetId="9">#REF!</definedName>
    <definedName name="実行投資額_さく引" localSheetId="13">#REF!</definedName>
    <definedName name="実行投資額_さく引">#REF!</definedName>
    <definedName name="実行投資額_案件" localSheetId="9">#REF!</definedName>
    <definedName name="実行投資額_案件" localSheetId="13">#REF!</definedName>
    <definedName name="実行投資額_案件">#REF!</definedName>
    <definedName name="実行投資額_工計" localSheetId="9">#REF!</definedName>
    <definedName name="実行投資額_工計" localSheetId="13">#REF!</definedName>
    <definedName name="実行投資額_工計">#REF!</definedName>
    <definedName name="実行投資額率_さく引" localSheetId="13">#REF!</definedName>
    <definedName name="実行投資額率_さく引">#REF!</definedName>
    <definedName name="実行投資額率_案件" localSheetId="13">#REF!</definedName>
    <definedName name="実行投資額率_案件">#REF!</definedName>
    <definedName name="実行投資額率_工計" localSheetId="13">#REF!</definedName>
    <definedName name="実行投資額率_工計">#REF!</definedName>
    <definedName name="実施部署CD" localSheetId="13">#REF!</definedName>
    <definedName name="実施部署CD">#REF!</definedName>
    <definedName name="実施部署CD_2" localSheetId="13">#REF!</definedName>
    <definedName name="実施部署CD_2">#REF!</definedName>
    <definedName name="実績金額" localSheetId="13">OFFSET(#REF!,0,0,COUNTA(#REF!)-1,1)</definedName>
    <definedName name="実績金額">OFFSET(#REF!,0,0,COUNTA(#REF!)-1,1)</definedName>
    <definedName name="実績金額合計">[41]投資管理表!$U$10</definedName>
    <definedName name="実績金額明細">[41]投資管理表!$U$12</definedName>
    <definedName name="主事１" localSheetId="10">#REF!</definedName>
    <definedName name="主事１" localSheetId="9">#REF!</definedName>
    <definedName name="主事１" localSheetId="16">#REF!</definedName>
    <definedName name="主事１" localSheetId="11">#REF!</definedName>
    <definedName name="主事１" localSheetId="13">#REF!</definedName>
    <definedName name="主事１" localSheetId="8">#REF!</definedName>
    <definedName name="主事１">#REF!</definedName>
    <definedName name="主事２" localSheetId="10">#REF!</definedName>
    <definedName name="主事２" localSheetId="9">#REF!</definedName>
    <definedName name="主事２" localSheetId="16">#REF!</definedName>
    <definedName name="主事２" localSheetId="8">#REF!</definedName>
    <definedName name="主事２">#REF!</definedName>
    <definedName name="主事３" localSheetId="10">#REF!</definedName>
    <definedName name="主事３" localSheetId="9">#REF!</definedName>
    <definedName name="主事３" localSheetId="16">#REF!</definedName>
    <definedName name="主事３" localSheetId="8">#REF!</definedName>
    <definedName name="主事３">#REF!</definedName>
    <definedName name="主事４" localSheetId="13">#REF!</definedName>
    <definedName name="主事４">#REF!</definedName>
    <definedName name="主事５" localSheetId="13">#REF!</definedName>
    <definedName name="主事５">#REF!</definedName>
    <definedName name="主事６" localSheetId="13">#REF!</definedName>
    <definedName name="主事６">#REF!</definedName>
    <definedName name="主事残１" localSheetId="13">#REF!</definedName>
    <definedName name="主事残１">#REF!</definedName>
    <definedName name="主事残２" localSheetId="13">#REF!</definedName>
    <definedName name="主事残２">#REF!</definedName>
    <definedName name="主事残３" localSheetId="13">#REF!</definedName>
    <definedName name="主事残３">#REF!</definedName>
    <definedName name="主事残４" localSheetId="13">#REF!</definedName>
    <definedName name="主事残４">#REF!</definedName>
    <definedName name="主事残５" localSheetId="13">#REF!</definedName>
    <definedName name="主事残５">#REF!</definedName>
    <definedName name="主事残６" localSheetId="13">#REF!</definedName>
    <definedName name="主事残６">#REF!</definedName>
    <definedName name="主任１" localSheetId="13">#REF!</definedName>
    <definedName name="主任１">#REF!</definedName>
    <definedName name="主任２" localSheetId="13">#REF!</definedName>
    <definedName name="主任２">#REF!</definedName>
    <definedName name="主任３" localSheetId="13">#REF!</definedName>
    <definedName name="主任３">#REF!</definedName>
    <definedName name="主任４" localSheetId="13">#REF!</definedName>
    <definedName name="主任４">#REF!</definedName>
    <definedName name="主任５" localSheetId="13">#REF!</definedName>
    <definedName name="主任５">#REF!</definedName>
    <definedName name="主任６" localSheetId="13">#REF!</definedName>
    <definedName name="主任６">#REF!</definedName>
    <definedName name="主任残１" localSheetId="13">#REF!</definedName>
    <definedName name="主任残１">#REF!</definedName>
    <definedName name="主任残２" localSheetId="13">#REF!</definedName>
    <definedName name="主任残２">#REF!</definedName>
    <definedName name="主任残３" localSheetId="13">#REF!</definedName>
    <definedName name="主任残３">#REF!</definedName>
    <definedName name="主任残４" localSheetId="13">#REF!</definedName>
    <definedName name="主任残４">#REF!</definedName>
    <definedName name="主任残５" localSheetId="13">#REF!</definedName>
    <definedName name="主任残５">#REF!</definedName>
    <definedName name="主任残６" localSheetId="13">#REF!</definedName>
    <definedName name="主任残６">#REF!</definedName>
    <definedName name="主要機器" localSheetId="13">#REF!</definedName>
    <definedName name="主要機器">#REF!</definedName>
    <definedName name="修正" localSheetId="10">[6]!修正</definedName>
    <definedName name="修正" localSheetId="14">④火気使用許可申請書※火気使用時のみ!修正</definedName>
    <definedName name="修正" localSheetId="12">#REF!</definedName>
    <definedName name="修正" localSheetId="9">#REF!</definedName>
    <definedName name="修正" localSheetId="15">#REF!</definedName>
    <definedName name="修正" localSheetId="16">[6]!修正</definedName>
    <definedName name="修正" localSheetId="1">改定!修正</definedName>
    <definedName name="修正" localSheetId="11">現地工事作業者名簿!修正</definedName>
    <definedName name="修正" localSheetId="13">'現地工事作業者名簿 '!修正</definedName>
    <definedName name="修正" localSheetId="8">#REF!</definedName>
    <definedName name="修正" localSheetId="0">#REF!</definedName>
    <definedName name="修正">[0]!修正</definedName>
    <definedName name="修正シート作成Q拡散委託" localSheetId="10">#REF!</definedName>
    <definedName name="修正シート作成Q拡散委託" localSheetId="16">#REF!</definedName>
    <definedName name="修正シート作成Q拡散委託" localSheetId="11">#REF!</definedName>
    <definedName name="修正シート作成Q拡散委託" localSheetId="13">#REF!</definedName>
    <definedName name="修正シート作成Q拡散委託" localSheetId="8">#REF!</definedName>
    <definedName name="修正シート作成Q拡散委託">#REF!</definedName>
    <definedName name="修理工事報告書" localSheetId="10">#REF!</definedName>
    <definedName name="修理工事報告書" localSheetId="16">#REF!</definedName>
    <definedName name="修理工事報告書" localSheetId="8">#REF!</definedName>
    <definedName name="修理工事報告書">#REF!</definedName>
    <definedName name="出力モード" localSheetId="13">#REF!</definedName>
    <definedName name="出力モード">#REF!</definedName>
    <definedName name="出力モード_グラフ" localSheetId="13">#REF!</definedName>
    <definedName name="出力モード_グラフ">#REF!</definedName>
    <definedName name="出力モード_投資管理表">[41]投資管理表!$V$2</definedName>
    <definedName name="出力年月日" localSheetId="9">#REF!</definedName>
    <definedName name="出力年月日" localSheetId="13">#REF!</definedName>
    <definedName name="出力年月日">#REF!</definedName>
    <definedName name="書式仮置き場所" localSheetId="10">#REF!</definedName>
    <definedName name="書式仮置き場所" localSheetId="9">#REF!</definedName>
    <definedName name="書式仮置き場所" localSheetId="16">#REF!</definedName>
    <definedName name="書式仮置き場所" localSheetId="8">#REF!</definedName>
    <definedName name="書式仮置き場所">#REF!</definedName>
    <definedName name="女子１" localSheetId="9">#REF!</definedName>
    <definedName name="女子１" localSheetId="13">#REF!</definedName>
    <definedName name="女子１">#REF!</definedName>
    <definedName name="女子２" localSheetId="13">#REF!</definedName>
    <definedName name="女子２">#REF!</definedName>
    <definedName name="女子３" localSheetId="13">#REF!</definedName>
    <definedName name="女子３">#REF!</definedName>
    <definedName name="女子４" localSheetId="13">#REF!</definedName>
    <definedName name="女子４">#REF!</definedName>
    <definedName name="女子５" localSheetId="13">#REF!</definedName>
    <definedName name="女子５">#REF!</definedName>
    <definedName name="女子６" localSheetId="13">#REF!</definedName>
    <definedName name="女子６">#REF!</definedName>
    <definedName name="女子残１" localSheetId="13">#REF!</definedName>
    <definedName name="女子残１">#REF!</definedName>
    <definedName name="女子残２" localSheetId="13">#REF!</definedName>
    <definedName name="女子残２">#REF!</definedName>
    <definedName name="女子残３" localSheetId="13">#REF!</definedName>
    <definedName name="女子残３">#REF!</definedName>
    <definedName name="女子残４" localSheetId="13">#REF!</definedName>
    <definedName name="女子残４">#REF!</definedName>
    <definedName name="女子残５" localSheetId="13">#REF!</definedName>
    <definedName name="女子残５">#REF!</definedName>
    <definedName name="女子残６" localSheetId="13">#REF!</definedName>
    <definedName name="女子残６">#REF!</definedName>
    <definedName name="消防設備" localSheetId="16">#REF!</definedName>
    <definedName name="消防設備" localSheetId="13">#REF!</definedName>
    <definedName name="消防設備" localSheetId="0">#REF!</definedName>
    <definedName name="消防設備" localSheetId="2">#REF!</definedName>
    <definedName name="消防設備">#REF!</definedName>
    <definedName name="照明器具" localSheetId="13">#REF!</definedName>
    <definedName name="照明器具">#REF!</definedName>
    <definedName name="照明率・保守率データ" localSheetId="13">#REF!</definedName>
    <definedName name="照明率・保守率データ">#REF!</definedName>
    <definedName name="詳細" localSheetId="10">[6]!詳細</definedName>
    <definedName name="詳細" localSheetId="14">④火気使用許可申請書※火気使用時のみ!詳細</definedName>
    <definedName name="詳細" localSheetId="12">#REF!</definedName>
    <definedName name="詳細" localSheetId="9">#REF!</definedName>
    <definedName name="詳細" localSheetId="15">#REF!</definedName>
    <definedName name="詳細" localSheetId="16">[6]!詳細</definedName>
    <definedName name="詳細" localSheetId="1">改定!詳細</definedName>
    <definedName name="詳細" localSheetId="11">現地工事作業者名簿!詳細</definedName>
    <definedName name="詳細" localSheetId="13">'現地工事作業者名簿 '!詳細</definedName>
    <definedName name="詳細" localSheetId="8">#REF!</definedName>
    <definedName name="詳細" localSheetId="0">#REF!</definedName>
    <definedName name="詳細">[0]!詳細</definedName>
    <definedName name="賞与1" localSheetId="10">#REF!</definedName>
    <definedName name="賞与1" localSheetId="16">#REF!</definedName>
    <definedName name="賞与1" localSheetId="11">#REF!</definedName>
    <definedName name="賞与1" localSheetId="13">#REF!</definedName>
    <definedName name="賞与1" localSheetId="8">#REF!</definedName>
    <definedName name="賞与1">#REF!</definedName>
    <definedName name="賞与2" localSheetId="10">#REF!</definedName>
    <definedName name="賞与2" localSheetId="16">#REF!</definedName>
    <definedName name="賞与2" localSheetId="8">#REF!</definedName>
    <definedName name="賞与2">#REF!</definedName>
    <definedName name="賞与3" localSheetId="10">#REF!</definedName>
    <definedName name="賞与3" localSheetId="16">#REF!</definedName>
    <definedName name="賞与3" localSheetId="8">#REF!</definedName>
    <definedName name="賞与3">#REF!</definedName>
    <definedName name="上期生販在歩留付tab" localSheetId="13">#REF!</definedName>
    <definedName name="上期生販在歩留付tab">#REF!</definedName>
    <definedName name="上水道" localSheetId="16">#REF!</definedName>
    <definedName name="上水道" localSheetId="13">#REF!</definedName>
    <definedName name="上水道" localSheetId="0">#REF!</definedName>
    <definedName name="上水道" localSheetId="2">#REF!</definedName>
    <definedName name="上水道">#REF!</definedName>
    <definedName name="情報Ｓ" localSheetId="10">[61]月別人員!#REF!</definedName>
    <definedName name="情報Ｓ" localSheetId="12">#REF!</definedName>
    <definedName name="情報Ｓ" localSheetId="9">#REF!</definedName>
    <definedName name="情報Ｓ" localSheetId="15">#REF!</definedName>
    <definedName name="情報Ｓ" localSheetId="11">#REF!</definedName>
    <definedName name="情報Ｓ" localSheetId="13">#REF!</definedName>
    <definedName name="情報Ｓ" localSheetId="8">#REF!</definedName>
    <definedName name="情報Ｓ" localSheetId="0">#REF!</definedName>
    <definedName name="情報Ｓ">[61]月別人員!#REF!</definedName>
    <definedName name="錠前番号" localSheetId="10">[23]リスト!#REF!</definedName>
    <definedName name="錠前番号" localSheetId="12">#REF!</definedName>
    <definedName name="錠前番号" localSheetId="9">#REF!</definedName>
    <definedName name="錠前番号" localSheetId="15">#REF!</definedName>
    <definedName name="錠前番号" localSheetId="11">#REF!</definedName>
    <definedName name="錠前番号" localSheetId="13">#REF!</definedName>
    <definedName name="錠前番号" localSheetId="8">#REF!</definedName>
    <definedName name="錠前番号" localSheetId="0">#REF!</definedName>
    <definedName name="錠前番号">[23]リスト!#REF!</definedName>
    <definedName name="食堂" localSheetId="10">'[62](4)設備計画'!#REF!</definedName>
    <definedName name="食堂" localSheetId="12">#REF!</definedName>
    <definedName name="食堂" localSheetId="9">#REF!</definedName>
    <definedName name="食堂" localSheetId="15">#REF!</definedName>
    <definedName name="食堂" localSheetId="11">#REF!</definedName>
    <definedName name="食堂" localSheetId="13">#REF!</definedName>
    <definedName name="食堂" localSheetId="8">#REF!</definedName>
    <definedName name="食堂" localSheetId="0">#REF!</definedName>
    <definedName name="食堂">'[62](4)設備計画'!#REF!</definedName>
    <definedName name="振動" localSheetId="10">#REF!</definedName>
    <definedName name="振動" localSheetId="16">#REF!</definedName>
    <definedName name="振動" localSheetId="8">#REF!</definedName>
    <definedName name="振動" localSheetId="0">#REF!</definedName>
    <definedName name="振動" localSheetId="2">#REF!</definedName>
    <definedName name="振動">#REF!</definedName>
    <definedName name="新改" localSheetId="13">OFFSET(#REF!,0,0,COUNTA(#REF!)-1,1)</definedName>
    <definedName name="新改">OFFSET(#REF!,0,0,COUNTA(#REF!)-1,1)</definedName>
    <definedName name="新改区分">[41]投資管理表!$O$12</definedName>
    <definedName name="新改区分名" localSheetId="9">#REF!</definedName>
    <definedName name="新改区分名" localSheetId="13">#REF!</definedName>
    <definedName name="新改区分名">#REF!</definedName>
    <definedName name="新改区分名_2" localSheetId="9">#REF!</definedName>
    <definedName name="新改区分名_2" localSheetId="13">#REF!</definedName>
    <definedName name="新改区分名_2">#REF!</definedName>
    <definedName name="申" localSheetId="10">#REF!</definedName>
    <definedName name="申" localSheetId="9">#REF!</definedName>
    <definedName name="申" localSheetId="16">#REF!</definedName>
    <definedName name="申" localSheetId="8">#REF!</definedName>
    <definedName name="申" localSheetId="0">#REF!</definedName>
    <definedName name="申" localSheetId="2">#REF!</definedName>
    <definedName name="申">#REF!</definedName>
    <definedName name="親番" localSheetId="9">OFFSET(#REF!,0,0,COUNTA(#REF!)-1,1)</definedName>
    <definedName name="親番" localSheetId="13">OFFSET(#REF!,0,0,COUNTA(#REF!)-1,1)</definedName>
    <definedName name="親番">OFFSET(#REF!,0,0,COUNTA(#REF!)-1,1)</definedName>
    <definedName name="人員" localSheetId="10">'[63](4)設備計画'!#REF!</definedName>
    <definedName name="人員" localSheetId="12">#REF!</definedName>
    <definedName name="人員" localSheetId="9">#REF!</definedName>
    <definedName name="人員" localSheetId="15">#REF!</definedName>
    <definedName name="人員" localSheetId="11">#REF!</definedName>
    <definedName name="人員" localSheetId="8">#REF!</definedName>
    <definedName name="人員" localSheetId="0">#REF!</definedName>
    <definedName name="人員">'[63](4)設備計画'!#REF!</definedName>
    <definedName name="人員１" localSheetId="10">'[63](4)設備計画'!#REF!</definedName>
    <definedName name="人員１" localSheetId="12">#REF!</definedName>
    <definedName name="人員１" localSheetId="9">#REF!</definedName>
    <definedName name="人員１" localSheetId="15">#REF!</definedName>
    <definedName name="人員１" localSheetId="11">#REF!</definedName>
    <definedName name="人員１" localSheetId="8">#REF!</definedName>
    <definedName name="人員１" localSheetId="0">#REF!</definedName>
    <definedName name="人員１">'[63](4)設備計画'!#REF!</definedName>
    <definedName name="人員データ" localSheetId="10">#REF!</definedName>
    <definedName name="人員データ" localSheetId="9">#REF!</definedName>
    <definedName name="人員データ" localSheetId="16">#REF!</definedName>
    <definedName name="人員データ" localSheetId="11">#REF!</definedName>
    <definedName name="人員データ" localSheetId="13">#REF!</definedName>
    <definedName name="人員データ" localSheetId="8">#REF!</definedName>
    <definedName name="人員データ">#REF!</definedName>
    <definedName name="図" localSheetId="10">#REF!</definedName>
    <definedName name="図" localSheetId="16">#REF!</definedName>
    <definedName name="図" localSheetId="8">#REF!</definedName>
    <definedName name="図" localSheetId="0">#REF!</definedName>
    <definedName name="図" localSheetId="2">#REF!</definedName>
    <definedName name="図">#REF!</definedName>
    <definedName name="図番">#N/A</definedName>
    <definedName name="数量" localSheetId="13">#REF!</definedName>
    <definedName name="数量">#REF!</definedName>
    <definedName name="数量_2" localSheetId="13">#REF!</definedName>
    <definedName name="数量_2">#REF!</definedName>
    <definedName name="生産" localSheetId="10">#REF!</definedName>
    <definedName name="生産" localSheetId="9">#REF!</definedName>
    <definedName name="生産" localSheetId="16">#REF!</definedName>
    <definedName name="生産" localSheetId="11">#REF!</definedName>
    <definedName name="生産" localSheetId="13">#REF!</definedName>
    <definedName name="生産" localSheetId="8">#REF!</definedName>
    <definedName name="生産">#REF!</definedName>
    <definedName name="生産数0.6" localSheetId="10">#REF!</definedName>
    <definedName name="生産数0.6" localSheetId="16">#REF!</definedName>
    <definedName name="生産数0.6" localSheetId="8">#REF!</definedName>
    <definedName name="生産数0.6">#REF!</definedName>
    <definedName name="生販在2001組立工場修正tab名称付Q" localSheetId="10">#REF!</definedName>
    <definedName name="生販在2001組立工場修正tab名称付Q" localSheetId="16">#REF!</definedName>
    <definedName name="生販在2001組立工場修正tab名称付Q" localSheetId="8">#REF!</definedName>
    <definedName name="生販在2001組立工場修正tab名称付Q">#REF!</definedName>
    <definedName name="生販在Q" localSheetId="13">#REF!</definedName>
    <definedName name="生販在Q">#REF!</definedName>
    <definedName name="設置部署_課名" localSheetId="13">#REF!</definedName>
    <definedName name="設置部署_課名">#REF!</definedName>
    <definedName name="設置部署_組コード" localSheetId="13">#REF!</definedName>
    <definedName name="設置部署_組コード">#REF!</definedName>
    <definedName name="設置部署_部署名" localSheetId="13">#REF!</definedName>
    <definedName name="設置部署_部署名">#REF!</definedName>
    <definedName name="設定時間２" localSheetId="10">[6]!設定時間２</definedName>
    <definedName name="設定時間２" localSheetId="14">④火気使用許可申請書※火気使用時のみ!設定時間２</definedName>
    <definedName name="設定時間２" localSheetId="12">#REF!</definedName>
    <definedName name="設定時間２" localSheetId="9">#REF!</definedName>
    <definedName name="設定時間２" localSheetId="15">#REF!</definedName>
    <definedName name="設定時間２" localSheetId="16">[6]!設定時間２</definedName>
    <definedName name="設定時間２" localSheetId="1">改定!設定時間２</definedName>
    <definedName name="設定時間２" localSheetId="11">現地工事作業者名簿!設定時間２</definedName>
    <definedName name="設定時間２" localSheetId="13">'現地工事作業者名簿 '!設定時間２</definedName>
    <definedName name="設定時間２" localSheetId="8">#REF!</definedName>
    <definedName name="設定時間２" localSheetId="0">#REF!</definedName>
    <definedName name="設定時間２">[0]!設定時間２</definedName>
    <definedName name="設定時間３" localSheetId="10">[6]!設定時間３</definedName>
    <definedName name="設定時間３" localSheetId="14">④火気使用許可申請書※火気使用時のみ!設定時間３</definedName>
    <definedName name="設定時間３" localSheetId="12">#REF!</definedName>
    <definedName name="設定時間３" localSheetId="9">#REF!</definedName>
    <definedName name="設定時間３" localSheetId="15">#REF!</definedName>
    <definedName name="設定時間３" localSheetId="16">[6]!設定時間３</definedName>
    <definedName name="設定時間３" localSheetId="1">改定!設定時間３</definedName>
    <definedName name="設定時間３" localSheetId="11">現地工事作業者名簿!設定時間３</definedName>
    <definedName name="設定時間３" localSheetId="13">'現地工事作業者名簿 '!設定時間３</definedName>
    <definedName name="設定時間３" localSheetId="8">#REF!</definedName>
    <definedName name="設定時間３" localSheetId="0">#REF!</definedName>
    <definedName name="設定時間３">[0]!設定時間３</definedName>
    <definedName name="設備" localSheetId="10">[11]設備計画!#REF!</definedName>
    <definedName name="設備" localSheetId="14">[11]設備計画!#REF!</definedName>
    <definedName name="設備" localSheetId="12">#REF!</definedName>
    <definedName name="設備" localSheetId="9">#REF!</definedName>
    <definedName name="設備" localSheetId="15">#REF!</definedName>
    <definedName name="設備" localSheetId="16">[11]設備計画!#REF!</definedName>
    <definedName name="設備" localSheetId="11">#REF!</definedName>
    <definedName name="設備" localSheetId="13">#REF!</definedName>
    <definedName name="設備" localSheetId="8">#REF!</definedName>
    <definedName name="設備" localSheetId="0">#REF!</definedName>
    <definedName name="設備">[11]設備計画!#REF!</definedName>
    <definedName name="設備１" localSheetId="10">[11]設備計画!#REF!</definedName>
    <definedName name="設備１" localSheetId="12">#REF!</definedName>
    <definedName name="設備１" localSheetId="9">#REF!</definedName>
    <definedName name="設備１" localSheetId="15">#REF!</definedName>
    <definedName name="設備１" localSheetId="16">[11]設備計画!#REF!</definedName>
    <definedName name="設備１" localSheetId="11">#REF!</definedName>
    <definedName name="設備１" localSheetId="8">#REF!</definedName>
    <definedName name="設備１" localSheetId="0">#REF!</definedName>
    <definedName name="設備１">[11]設備計画!#REF!</definedName>
    <definedName name="設備計画99" localSheetId="10">#REF!</definedName>
    <definedName name="設備計画99" localSheetId="16">#REF!</definedName>
    <definedName name="設備計画99" localSheetId="11">#REF!</definedName>
    <definedName name="設備計画99" localSheetId="13">#REF!</definedName>
    <definedName name="設備計画99" localSheetId="8">#REF!</definedName>
    <definedName name="設備計画99">#REF!</definedName>
    <definedName name="設備検討表" localSheetId="10">#REF!</definedName>
    <definedName name="設備検討表" localSheetId="16">#REF!</definedName>
    <definedName name="設備検討表" localSheetId="8">#REF!</definedName>
    <definedName name="設備検討表">#REF!</definedName>
    <definedName name="設備投資" localSheetId="10">#REF!</definedName>
    <definedName name="設備投資" localSheetId="16">#REF!</definedName>
    <definedName name="設備投資" localSheetId="8">#REF!</definedName>
    <definedName name="設備投資">#REF!</definedName>
    <definedName name="設備投資_出力用" localSheetId="13">#REF!</definedName>
    <definedName name="設備投資_出力用">#REF!</definedName>
    <definedName name="設備名" localSheetId="13">#REF!</definedName>
    <definedName name="設備名">#REF!</definedName>
    <definedName name="設備名_2" localSheetId="13">#REF!</definedName>
    <definedName name="設備名_2">#REF!</definedName>
    <definedName name="設備名_英語" localSheetId="13">#REF!</definedName>
    <definedName name="設備名_英語">#REF!</definedName>
    <definedName name="設備名_英語_2" localSheetId="13">#REF!</definedName>
    <definedName name="設備名_英語_2">#REF!</definedName>
    <definedName name="設備名_投資">OFFSET([41]投資管理表!$N$12,0,0,COUNTA([41]投資管理表!$B:$B)-1,1)</definedName>
    <definedName name="先行手配許可No." localSheetId="9">#REF!</definedName>
    <definedName name="先行手配許可No." localSheetId="13">#REF!</definedName>
    <definedName name="先行手配許可No.">#REF!</definedName>
    <definedName name="先行手配許可No._2" localSheetId="13">#REF!</definedName>
    <definedName name="先行手配許可No._2">#REF!</definedName>
    <definedName name="専用水道" localSheetId="9">#REF!</definedName>
    <definedName name="専用水道" localSheetId="16">#REF!</definedName>
    <definedName name="専用水道" localSheetId="13">#REF!</definedName>
    <definedName name="専用水道" localSheetId="0">#REF!</definedName>
    <definedName name="専用水道" localSheetId="2">#REF!</definedName>
    <definedName name="専用水道">#REF!</definedName>
    <definedName name="選択工計合計タイトル" localSheetId="13">#REF!</definedName>
    <definedName name="選択工計合計タイトル">#REF!</definedName>
    <definedName name="選択項目1" localSheetId="13">#REF!</definedName>
    <definedName name="選択項目1">#REF!</definedName>
    <definedName name="全体ﾃﾞｰﾀ">[50]全体ﾃﾞｰﾀ!$A$1:$I$1</definedName>
    <definedName name="全体データ02">[64]全体ﾃﾞｰﾀ!#REF!</definedName>
    <definedName name="全表印刷" localSheetId="10">#REF!</definedName>
    <definedName name="全表印刷" localSheetId="12">#REF!</definedName>
    <definedName name="全表印刷" localSheetId="9">#REF!</definedName>
    <definedName name="全表印刷" localSheetId="11">#REF!</definedName>
    <definedName name="全表印刷" localSheetId="13">#REF!</definedName>
    <definedName name="全表印刷" localSheetId="8">#REF!</definedName>
    <definedName name="全表印刷" localSheetId="0">#REF!</definedName>
    <definedName name="全表印刷">#REF!</definedName>
    <definedName name="全頁印刷" localSheetId="10">#REF!</definedName>
    <definedName name="全頁印刷" localSheetId="12">#REF!</definedName>
    <definedName name="全頁印刷" localSheetId="9">#REF!</definedName>
    <definedName name="全頁印刷" localSheetId="11">#REF!</definedName>
    <definedName name="全頁印刷" localSheetId="13">#REF!</definedName>
    <definedName name="全頁印刷" localSheetId="8">#REF!</definedName>
    <definedName name="全頁印刷" localSheetId="0">#REF!</definedName>
    <definedName name="全頁印刷">#REF!</definedName>
    <definedName name="組よ" localSheetId="10">[6]!組よ</definedName>
    <definedName name="組よ" localSheetId="14">④火気使用許可申請書※火気使用時のみ!組よ</definedName>
    <definedName name="組よ" localSheetId="12">#REF!</definedName>
    <definedName name="組よ" localSheetId="9">#REF!</definedName>
    <definedName name="組よ" localSheetId="15">#REF!</definedName>
    <definedName name="組よ" localSheetId="16">[6]!組よ</definedName>
    <definedName name="組よ" localSheetId="1">改定!組よ</definedName>
    <definedName name="組よ" localSheetId="11">現地工事作業者名簿!組よ</definedName>
    <definedName name="組よ" localSheetId="13">'現地工事作業者名簿 '!組よ</definedName>
    <definedName name="組よ" localSheetId="8">#REF!</definedName>
    <definedName name="組よ" localSheetId="0">#REF!</definedName>
    <definedName name="組よ">[0]!組よ</definedName>
    <definedName name="組立" localSheetId="10">'[44](4)設備計画'!#REF!</definedName>
    <definedName name="組立" localSheetId="14">'[44](4)設備計画'!#REF!</definedName>
    <definedName name="組立" localSheetId="12">#REF!</definedName>
    <definedName name="組立" localSheetId="9">#REF!</definedName>
    <definedName name="組立" localSheetId="15">#REF!</definedName>
    <definedName name="組立" localSheetId="16">'[44](4)設備計画'!#REF!</definedName>
    <definedName name="組立" localSheetId="11">#REF!</definedName>
    <definedName name="組立" localSheetId="13">#REF!</definedName>
    <definedName name="組立" localSheetId="8">#REF!</definedName>
    <definedName name="組立" localSheetId="0">#REF!</definedName>
    <definedName name="組立">'[44](4)設備計画'!#REF!</definedName>
    <definedName name="組立Supply" localSheetId="10">#REF!</definedName>
    <definedName name="組立Supply" localSheetId="16">#REF!</definedName>
    <definedName name="組立Supply" localSheetId="11">#REF!</definedName>
    <definedName name="組立Supply" localSheetId="13">#REF!</definedName>
    <definedName name="組立Supply" localSheetId="8">#REF!</definedName>
    <definedName name="組立Supply">#REF!</definedName>
    <definedName name="組立Supply_注残過剰" localSheetId="10">#REF!</definedName>
    <definedName name="組立Supply_注残過剰" localSheetId="16">#REF!</definedName>
    <definedName name="組立Supply_注残過剰" localSheetId="8">#REF!</definedName>
    <definedName name="組立Supply_注残過剰">#REF!</definedName>
    <definedName name="組立加工費" localSheetId="10">#REF!</definedName>
    <definedName name="組立加工費" localSheetId="16">#REF!</definedName>
    <definedName name="組立加工費" localSheetId="8">#REF!</definedName>
    <definedName name="組立加工費">#REF!</definedName>
    <definedName name="組立材料費" localSheetId="13">#REF!</definedName>
    <definedName name="組立材料費">#REF!</definedName>
    <definedName name="組立能力" localSheetId="13">#REF!</definedName>
    <definedName name="組立能力">#REF!</definedName>
    <definedName name="総括１" localSheetId="10">'[65]4'!#REF!</definedName>
    <definedName name="総括１" localSheetId="12">#REF!</definedName>
    <definedName name="総括１" localSheetId="9">#REF!</definedName>
    <definedName name="総括１" localSheetId="15">#REF!</definedName>
    <definedName name="総括１" localSheetId="11">#REF!</definedName>
    <definedName name="総括１" localSheetId="13">#REF!</definedName>
    <definedName name="総括１" localSheetId="8">#REF!</definedName>
    <definedName name="総括１" localSheetId="0">#REF!</definedName>
    <definedName name="総括１">'[65]4'!#REF!</definedName>
    <definedName name="総合計" localSheetId="10">'[62](4)設備計画'!#REF!</definedName>
    <definedName name="総合計" localSheetId="12">#REF!</definedName>
    <definedName name="総合計" localSheetId="9">#REF!</definedName>
    <definedName name="総合計" localSheetId="15">#REF!</definedName>
    <definedName name="総合計" localSheetId="11">#REF!</definedName>
    <definedName name="総合計" localSheetId="13">#REF!</definedName>
    <definedName name="総合計" localSheetId="8">#REF!</definedName>
    <definedName name="総合計" localSheetId="0">#REF!</definedName>
    <definedName name="総合計">'[62](4)設備計画'!#REF!</definedName>
    <definedName name="総務" localSheetId="10">'[62](4)設備計画'!#REF!</definedName>
    <definedName name="総務" localSheetId="12">#REF!</definedName>
    <definedName name="総務" localSheetId="9">#REF!</definedName>
    <definedName name="総務" localSheetId="15">#REF!</definedName>
    <definedName name="総務" localSheetId="11">#REF!</definedName>
    <definedName name="総務" localSheetId="13">#REF!</definedName>
    <definedName name="総務" localSheetId="8">#REF!</definedName>
    <definedName name="総務" localSheetId="0">#REF!</definedName>
    <definedName name="総務">'[62](4)設備計画'!#REF!</definedName>
    <definedName name="装置総台数" localSheetId="10">#REF!</definedName>
    <definedName name="装置総台数" localSheetId="16">#REF!</definedName>
    <definedName name="装置総台数" localSheetId="11">#REF!</definedName>
    <definedName name="装置総台数" localSheetId="13">#REF!</definedName>
    <definedName name="装置総台数" localSheetId="8">#REF!</definedName>
    <definedName name="装置総台数">#REF!</definedName>
    <definedName name="騒音" localSheetId="10">#REF!</definedName>
    <definedName name="騒音" localSheetId="16">#REF!</definedName>
    <definedName name="騒音" localSheetId="8">#REF!</definedName>
    <definedName name="騒音" localSheetId="0">#REF!</definedName>
    <definedName name="騒音" localSheetId="2">#REF!</definedName>
    <definedName name="騒音">#REF!</definedName>
    <definedName name="第一" localSheetId="10">#REF!</definedName>
    <definedName name="第一" localSheetId="8">#REF!</definedName>
    <definedName name="第一">#REF!</definedName>
    <definedName name="第一ﾃﾞｰﾀ" localSheetId="13">#REF!</definedName>
    <definedName name="第一ﾃﾞｰﾀ">#REF!</definedName>
    <definedName name="第一ﾃﾞｰﾀ86" localSheetId="13">#REF!</definedName>
    <definedName name="第一ﾃﾞｰﾀ86">#REF!</definedName>
    <definedName name="第三" localSheetId="13">#REF!</definedName>
    <definedName name="第三">#REF!</definedName>
    <definedName name="第三ﾃﾞｰﾀ" localSheetId="13">#REF!</definedName>
    <definedName name="第三ﾃﾞｰﾀ">#REF!</definedName>
    <definedName name="第三ﾃﾞｰﾀ86" localSheetId="13">#REF!</definedName>
    <definedName name="第三ﾃﾞｰﾀ86">#REF!</definedName>
    <definedName name="第四" localSheetId="13">#REF!</definedName>
    <definedName name="第四">#REF!</definedName>
    <definedName name="第四ﾃﾞｰﾀ" localSheetId="13">#REF!</definedName>
    <definedName name="第四ﾃﾞｰﾀ">#REF!</definedName>
    <definedName name="第四ﾃﾞｰﾀ86" localSheetId="13">#REF!</definedName>
    <definedName name="第四ﾃﾞｰﾀ86">#REF!</definedName>
    <definedName name="第二" localSheetId="13">#REF!</definedName>
    <definedName name="第二">#REF!</definedName>
    <definedName name="第二ﾃﾞｰﾀ" localSheetId="13">#REF!</definedName>
    <definedName name="第二ﾃﾞｰﾀ">#REF!</definedName>
    <definedName name="第二ﾃﾞｰﾀ86" localSheetId="13">#REF!</definedName>
    <definedName name="第二ﾃﾞｰﾀ86">#REF!</definedName>
    <definedName name="単位" localSheetId="13">#REF!</definedName>
    <definedName name="単位">#REF!</definedName>
    <definedName name="単位_2" localSheetId="13">#REF!</definedName>
    <definedName name="単位_2">#REF!</definedName>
    <definedName name="単位1" localSheetId="13">#REF!</definedName>
    <definedName name="単位1">#REF!</definedName>
    <definedName name="単位2" localSheetId="13">#REF!</definedName>
    <definedName name="単位2">#REF!</definedName>
    <definedName name="男子１" localSheetId="13">#REF!</definedName>
    <definedName name="男子１">#REF!</definedName>
    <definedName name="男子２" localSheetId="13">#REF!</definedName>
    <definedName name="男子２">#REF!</definedName>
    <definedName name="男子３" localSheetId="13">#REF!</definedName>
    <definedName name="男子３">#REF!</definedName>
    <definedName name="男子４" localSheetId="13">#REF!</definedName>
    <definedName name="男子４">#REF!</definedName>
    <definedName name="男子５" localSheetId="13">#REF!</definedName>
    <definedName name="男子５">#REF!</definedName>
    <definedName name="男子６" localSheetId="13">#REF!</definedName>
    <definedName name="男子６">#REF!</definedName>
    <definedName name="男子残１" localSheetId="13">#REF!</definedName>
    <definedName name="男子残１">#REF!</definedName>
    <definedName name="男子残２" localSheetId="13">#REF!</definedName>
    <definedName name="男子残２">#REF!</definedName>
    <definedName name="男子残３" localSheetId="13">#REF!</definedName>
    <definedName name="男子残３">#REF!</definedName>
    <definedName name="男子残４" localSheetId="13">#REF!</definedName>
    <definedName name="男子残４">#REF!</definedName>
    <definedName name="男子残５" localSheetId="13">#REF!</definedName>
    <definedName name="男子残５">#REF!</definedName>
    <definedName name="男子残６" localSheetId="13">#REF!</definedName>
    <definedName name="男子残６">#REF!</definedName>
    <definedName name="地方条例" localSheetId="16">#REF!</definedName>
    <definedName name="地方条例" localSheetId="13">#REF!</definedName>
    <definedName name="地方条例" localSheetId="0">#REF!</definedName>
    <definedName name="地方条例" localSheetId="2">#REF!</definedName>
    <definedName name="地方条例">#REF!</definedName>
    <definedName name="中間槽" localSheetId="10">'[46]ﾊﾞｲｵﾎﾟﾘｯｼｬ&amp;MF'!$D$109:$E$123</definedName>
    <definedName name="中間槽" localSheetId="12">#REF!</definedName>
    <definedName name="中間槽" localSheetId="9">#REF!</definedName>
    <definedName name="中間槽" localSheetId="15">#REF!</definedName>
    <definedName name="中間槽" localSheetId="11">#REF!</definedName>
    <definedName name="中間槽" localSheetId="13">#REF!</definedName>
    <definedName name="中間槽" localSheetId="8">#REF!</definedName>
    <definedName name="中間槽" localSheetId="0">#REF!</definedName>
    <definedName name="中間槽">'[46]ﾊﾞｲｵﾎﾟﾘｯｼｬ&amp;MF'!$D$109:$E$123</definedName>
    <definedName name="昼間運転" localSheetId="10">[27]入力data!#REF!</definedName>
    <definedName name="昼間運転" localSheetId="12">#REF!</definedName>
    <definedName name="昼間運転" localSheetId="9">#REF!</definedName>
    <definedName name="昼間運転" localSheetId="15">#REF!</definedName>
    <definedName name="昼間運転" localSheetId="16">[27]入力data!#REF!</definedName>
    <definedName name="昼間運転" localSheetId="11">#REF!</definedName>
    <definedName name="昼間運転" localSheetId="13">#REF!</definedName>
    <definedName name="昼間運転" localSheetId="8">#REF!</definedName>
    <definedName name="昼間運転" localSheetId="0">#REF!</definedName>
    <definedName name="昼間運転">[27]入力data!#REF!</definedName>
    <definedName name="調達" localSheetId="9">OFFSET(#REF!,0,0,COUNTA(#REF!)-1,1)</definedName>
    <definedName name="調達" localSheetId="13">OFFSET(#REF!,0,0,COUNTA(#REF!)-1,1)</definedName>
    <definedName name="調達">OFFSET(#REF!,0,0,COUNTA(#REF!)-1,1)</definedName>
    <definedName name="調達依頼額合計">[41]投資管理表!$S$10</definedName>
    <definedName name="調達依頼額明細">[41]投資管理表!$W$12</definedName>
    <definedName name="調達依頼金額" localSheetId="9">#REF!</definedName>
    <definedName name="調達依頼金額" localSheetId="13">#REF!</definedName>
    <definedName name="調達依頼金額">#REF!</definedName>
    <definedName name="調達依頼金額_2" localSheetId="9">#REF!</definedName>
    <definedName name="調達依頼金額_2" localSheetId="13">#REF!</definedName>
    <definedName name="調達依頼金額_2">#REF!</definedName>
    <definedName name="調達依頼金額合計" localSheetId="9">#REF!</definedName>
    <definedName name="調達依頼金額合計" localSheetId="13">#REF!</definedName>
    <definedName name="調達依頼金額合計">#REF!</definedName>
    <definedName name="調達依頼金額明細">OFFSET([41]投資管理表!$S$12,0,0,COUNTA([41]投資管理表!$B:$B)-1,1)</definedName>
    <definedName name="調達明細">[41]投資管理表!$S$12</definedName>
    <definedName name="賃金1" localSheetId="10">#REF!</definedName>
    <definedName name="賃金1" localSheetId="9">#REF!</definedName>
    <definedName name="賃金1" localSheetId="16">#REF!</definedName>
    <definedName name="賃金1" localSheetId="11">#REF!</definedName>
    <definedName name="賃金1" localSheetId="13">#REF!</definedName>
    <definedName name="賃金1" localSheetId="8">#REF!</definedName>
    <definedName name="賃金1">#REF!</definedName>
    <definedName name="賃金2" localSheetId="10">#REF!</definedName>
    <definedName name="賃金2" localSheetId="9">#REF!</definedName>
    <definedName name="賃金2" localSheetId="16">#REF!</definedName>
    <definedName name="賃金2" localSheetId="8">#REF!</definedName>
    <definedName name="賃金2">#REF!</definedName>
    <definedName name="賃金3" localSheetId="10">#REF!</definedName>
    <definedName name="賃金3" localSheetId="9">#REF!</definedName>
    <definedName name="賃金3" localSheetId="16">#REF!</definedName>
    <definedName name="賃金3" localSheetId="8">#REF!</definedName>
    <definedName name="賃金3">#REF!</definedName>
    <definedName name="通常勤務" localSheetId="13">#REF!</definedName>
    <definedName name="通常勤務">#REF!</definedName>
    <definedName name="通信" localSheetId="16">#REF!</definedName>
    <definedName name="通信" localSheetId="13">#REF!</definedName>
    <definedName name="通信" localSheetId="0">#REF!</definedName>
    <definedName name="通信" localSheetId="2">#REF!</definedName>
    <definedName name="通信">#REF!</definedName>
    <definedName name="添付資料_データ" localSheetId="13">#REF!</definedName>
    <definedName name="添付資料_データ">#REF!</definedName>
    <definedName name="添付資料_データ_2" localSheetId="13">#REF!</definedName>
    <definedName name="添付資料_データ_2">#REF!</definedName>
    <definedName name="添付資料_紙" localSheetId="13">#REF!</definedName>
    <definedName name="添付資料_紙">#REF!</definedName>
    <definedName name="添付資料_紙_2" localSheetId="13">#REF!</definedName>
    <definedName name="添付資料_紙_2">#REF!</definedName>
    <definedName name="伝票発行区分" localSheetId="13">#REF!</definedName>
    <definedName name="伝票発行区分">#REF!</definedName>
    <definedName name="伝票発行区分_2" localSheetId="13">#REF!</definedName>
    <definedName name="伝票発行区分_2">#REF!</definedName>
    <definedName name="電圧降下率" localSheetId="13">#REF!</definedName>
    <definedName name="電圧降下率">#REF!</definedName>
    <definedName name="電気方式" localSheetId="13">#REF!</definedName>
    <definedName name="電気方式">#REF!</definedName>
    <definedName name="電源仕様" localSheetId="13">#REF!</definedName>
    <definedName name="電源仕様">#REF!</definedName>
    <definedName name="電線サイズ" localSheetId="13">#REF!</definedName>
    <definedName name="電線サイズ">#REF!</definedName>
    <definedName name="登録予定" localSheetId="13">#REF!</definedName>
    <definedName name="登録予定">#REF!</definedName>
    <definedName name="登録予定_2" localSheetId="13">#REF!</definedName>
    <definedName name="登録予定_2">#REF!</definedName>
    <definedName name="砺波" localSheetId="10">[6]!砺波</definedName>
    <definedName name="砺波" localSheetId="14">④火気使用許可申請書※火気使用時のみ!砺波</definedName>
    <definedName name="砺波" localSheetId="12">#REF!</definedName>
    <definedName name="砺波" localSheetId="9">#REF!</definedName>
    <definedName name="砺波" localSheetId="15">#REF!</definedName>
    <definedName name="砺波" localSheetId="16">[6]!砺波</definedName>
    <definedName name="砺波" localSheetId="1">改定!砺波</definedName>
    <definedName name="砺波" localSheetId="11">現地工事作業者名簿!砺波</definedName>
    <definedName name="砺波" localSheetId="13">'現地工事作業者名簿 '!砺波</definedName>
    <definedName name="砺波" localSheetId="8">#REF!</definedName>
    <definedName name="砺波" localSheetId="0">#REF!</definedName>
    <definedName name="砺波">[0]!砺波</definedName>
    <definedName name="投資" localSheetId="10">[66]月別人員!#REF!</definedName>
    <definedName name="投資" localSheetId="14">[66]月別人員!#REF!</definedName>
    <definedName name="投資" localSheetId="12">#REF!</definedName>
    <definedName name="投資" localSheetId="9">#REF!</definedName>
    <definedName name="投資" localSheetId="15">#REF!</definedName>
    <definedName name="投資" localSheetId="16">[66]月別人員!#REF!</definedName>
    <definedName name="投資" localSheetId="11">#REF!</definedName>
    <definedName name="投資" localSheetId="13">#REF!</definedName>
    <definedName name="投資" localSheetId="8">#REF!</definedName>
    <definedName name="投資" localSheetId="0">#REF!</definedName>
    <definedName name="投資">[66]月別人員!#REF!</definedName>
    <definedName name="投資区分CD" localSheetId="9">#REF!</definedName>
    <definedName name="投資区分CD" localSheetId="13">#REF!</definedName>
    <definedName name="投資区分CD">#REF!</definedName>
    <definedName name="投資区分CD_2" localSheetId="13">#REF!</definedName>
    <definedName name="投資区分CD_2">#REF!</definedName>
    <definedName name="投資計画一覧" localSheetId="10">[67]月別人員!#REF!</definedName>
    <definedName name="投資計画一覧" localSheetId="12">#REF!</definedName>
    <definedName name="投資計画一覧" localSheetId="9">#REF!</definedName>
    <definedName name="投資計画一覧" localSheetId="15">#REF!</definedName>
    <definedName name="投資計画一覧" localSheetId="16">[67]月別人員!#REF!</definedName>
    <definedName name="投資計画一覧" localSheetId="11">#REF!</definedName>
    <definedName name="投資計画一覧" localSheetId="8">#REF!</definedName>
    <definedName name="投資計画一覧" localSheetId="0">#REF!</definedName>
    <definedName name="投資計画一覧">[67]月別人員!#REF!</definedName>
    <definedName name="道路使用" localSheetId="10">#REF!</definedName>
    <definedName name="道路使用" localSheetId="16">#REF!</definedName>
    <definedName name="道路使用" localSheetId="8">#REF!</definedName>
    <definedName name="道路使用" localSheetId="0">#REF!</definedName>
    <definedName name="道路使用" localSheetId="2">#REF!</definedName>
    <definedName name="道路使用">#REF!</definedName>
    <definedName name="内製連番" localSheetId="13">OFFSET(#REF!,0,0,COUNTA(#REF!)-1,1)</definedName>
    <definedName name="内製連番">OFFSET(#REF!,0,0,COUNTA(#REF!)-1,1)</definedName>
    <definedName name="内容" localSheetId="13">#REF!</definedName>
    <definedName name="内容">#REF!</definedName>
    <definedName name="内容１" localSheetId="13">#REF!</definedName>
    <definedName name="内容１">#REF!</definedName>
    <definedName name="内容１_2" localSheetId="13">#REF!</definedName>
    <definedName name="内容１_2">#REF!</definedName>
    <definedName name="内容２" localSheetId="13">#REF!</definedName>
    <definedName name="内容２">#REF!</definedName>
    <definedName name="内容２_2" localSheetId="13">#REF!</definedName>
    <definedName name="内容２_2">#REF!</definedName>
    <definedName name="内容３" localSheetId="13">#REF!</definedName>
    <definedName name="内容３">#REF!</definedName>
    <definedName name="内容３_2" localSheetId="13">#REF!</definedName>
    <definedName name="内容３_2">#REF!</definedName>
    <definedName name="内容４" localSheetId="13">#REF!</definedName>
    <definedName name="内容４">#REF!</definedName>
    <definedName name="内容４_2" localSheetId="13">#REF!</definedName>
    <definedName name="内容４_2">#REF!</definedName>
    <definedName name="内容５" localSheetId="13">#REF!</definedName>
    <definedName name="内容５">#REF!</definedName>
    <definedName name="内容５_2" localSheetId="13">#REF!</definedName>
    <definedName name="内容５_2">#REF!</definedName>
    <definedName name="日数時間Ａ" localSheetId="10">[20]日数時間!$C$7:$J$30</definedName>
    <definedName name="日数時間Ａ" localSheetId="12">#REF!</definedName>
    <definedName name="日数時間Ａ" localSheetId="9">#REF!</definedName>
    <definedName name="日数時間Ａ" localSheetId="15">#REF!</definedName>
    <definedName name="日数時間Ａ" localSheetId="11">#REF!</definedName>
    <definedName name="日数時間Ａ" localSheetId="13">#REF!</definedName>
    <definedName name="日数時間Ａ" localSheetId="8">#REF!</definedName>
    <definedName name="日数時間Ａ" localSheetId="0">#REF!</definedName>
    <definedName name="日数時間Ａ">[20]日数時間!$C$7:$J$30</definedName>
    <definedName name="日数時間ＳＣ" localSheetId="10">[20]日数時間!$P$45:$P$46</definedName>
    <definedName name="日数時間ＳＣ" localSheetId="12">#REF!</definedName>
    <definedName name="日数時間ＳＣ" localSheetId="9">#REF!</definedName>
    <definedName name="日数時間ＳＣ" localSheetId="15">#REF!</definedName>
    <definedName name="日数時間ＳＣ" localSheetId="11">#REF!</definedName>
    <definedName name="日数時間ＳＣ" localSheetId="13">#REF!</definedName>
    <definedName name="日数時間ＳＣ" localSheetId="8">#REF!</definedName>
    <definedName name="日数時間ＳＣ" localSheetId="0">#REF!</definedName>
    <definedName name="日数時間ＳＣ">[20]日数時間!$P$45:$P$46</definedName>
    <definedName name="任意福利費" localSheetId="10">#REF!</definedName>
    <definedName name="任意福利費" localSheetId="16">#REF!</definedName>
    <definedName name="任意福利費" localSheetId="11">#REF!</definedName>
    <definedName name="任意福利費" localSheetId="13">#REF!</definedName>
    <definedName name="任意福利費" localSheetId="8">#REF!</definedName>
    <definedName name="任意福利費">#REF!</definedName>
    <definedName name="年間事業計画SL換算tab" localSheetId="10">#REF!</definedName>
    <definedName name="年間事業計画SL換算tab" localSheetId="16">#REF!</definedName>
    <definedName name="年間事業計画SL換算tab" localSheetId="8">#REF!</definedName>
    <definedName name="年間事業計画SL換算tab">#REF!</definedName>
    <definedName name="年間日数時間" localSheetId="10">#REF!</definedName>
    <definedName name="年間日数時間" localSheetId="16">#REF!</definedName>
    <definedName name="年間日数時間" localSheetId="8">#REF!</definedName>
    <definedName name="年間日数時間">#REF!</definedName>
    <definedName name="年度" localSheetId="13">#REF!</definedName>
    <definedName name="年度">#REF!</definedName>
    <definedName name="年度選択" localSheetId="13">#REF!</definedName>
    <definedName name="年度選択">#REF!</definedName>
    <definedName name="納期" localSheetId="13">#REF!</definedName>
    <definedName name="納期">#REF!</definedName>
    <definedName name="納期_2" localSheetId="13">#REF!</definedName>
    <definedName name="納期_2">#REF!</definedName>
    <definedName name="能率" localSheetId="13">#REF!</definedName>
    <definedName name="能率">#REF!</definedName>
    <definedName name="排水" localSheetId="16">#REF!</definedName>
    <definedName name="排水" localSheetId="13">#REF!</definedName>
    <definedName name="排水" localSheetId="0">#REF!</definedName>
    <definedName name="排水" localSheetId="2">#REF!</definedName>
    <definedName name="排水">#REF!</definedName>
    <definedName name="排水･下水･水洗" localSheetId="16">#REF!</definedName>
    <definedName name="排水･下水･水洗" localSheetId="13">#REF!</definedName>
    <definedName name="排水･下水･水洗" localSheetId="0">#REF!</definedName>
    <definedName name="排水･下水･水洗" localSheetId="2">#REF!</definedName>
    <definedName name="排水･下水･水洗">#REF!</definedName>
    <definedName name="排水設計条件" localSheetId="13">#REF!</definedName>
    <definedName name="排水設計条件">#REF!</definedName>
    <definedName name="発行No." localSheetId="13">#REF!</definedName>
    <definedName name="発行No.">#REF!</definedName>
    <definedName name="発行No._2" localSheetId="13">#REF!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9">OFFSET(#REF!,0,0,COUNTA(#REF!)-1,1)</definedName>
    <definedName name="発注計画書発行日" localSheetId="13">OFFSET(#REF!,0,0,COUNTA(#REF!)-1,1)</definedName>
    <definedName name="発注計画書発行日">OFFSET(#REF!,0,0,COUNTA(#REF!)-1,1)</definedName>
    <definedName name="班長１" localSheetId="10">#REF!</definedName>
    <definedName name="班長１" localSheetId="12">#REF!</definedName>
    <definedName name="班長１" localSheetId="11">#REF!</definedName>
    <definedName name="班長１" localSheetId="13">#REF!</definedName>
    <definedName name="班長１" localSheetId="8">#REF!</definedName>
    <definedName name="班長１" localSheetId="0">#REF!</definedName>
    <definedName name="班長１">#REF!</definedName>
    <definedName name="班長２" localSheetId="10">#REF!</definedName>
    <definedName name="班長２" localSheetId="12">#REF!</definedName>
    <definedName name="班長２" localSheetId="11">#REF!</definedName>
    <definedName name="班長２" localSheetId="13">#REF!</definedName>
    <definedName name="班長２" localSheetId="8">#REF!</definedName>
    <definedName name="班長２" localSheetId="0">#REF!</definedName>
    <definedName name="班長２">#REF!</definedName>
    <definedName name="班長３" localSheetId="10">#REF!</definedName>
    <definedName name="班長３" localSheetId="12">#REF!</definedName>
    <definedName name="班長３" localSheetId="11">#REF!</definedName>
    <definedName name="班長３" localSheetId="13">#REF!</definedName>
    <definedName name="班長３" localSheetId="8">#REF!</definedName>
    <definedName name="班長３" localSheetId="0">#REF!</definedName>
    <definedName name="班長３">#REF!</definedName>
    <definedName name="班長４" localSheetId="13">#REF!</definedName>
    <definedName name="班長４">#REF!</definedName>
    <definedName name="班長５" localSheetId="13">#REF!</definedName>
    <definedName name="班長５">#REF!</definedName>
    <definedName name="班長６" localSheetId="13">#REF!</definedName>
    <definedName name="班長６">#REF!</definedName>
    <definedName name="班長残１" localSheetId="13">#REF!</definedName>
    <definedName name="班長残１">#REF!</definedName>
    <definedName name="班長残２" localSheetId="13">#REF!</definedName>
    <definedName name="班長残２">#REF!</definedName>
    <definedName name="班長残３" localSheetId="13">#REF!</definedName>
    <definedName name="班長残３">#REF!</definedName>
    <definedName name="班長残４" localSheetId="13">#REF!</definedName>
    <definedName name="班長残４">#REF!</definedName>
    <definedName name="班長残５" localSheetId="13">#REF!</definedName>
    <definedName name="班長残５">#REF!</definedName>
    <definedName name="班長残６" localSheetId="13">#REF!</definedName>
    <definedName name="班長残６">#REF!</definedName>
    <definedName name="販売明細" localSheetId="10">[6]!販売明細</definedName>
    <definedName name="販売明細" localSheetId="14">④火気使用許可申請書※火気使用時のみ!販売明細</definedName>
    <definedName name="販売明細" localSheetId="12">#REF!</definedName>
    <definedName name="販売明細" localSheetId="9">#REF!</definedName>
    <definedName name="販売明細" localSheetId="15">#REF!</definedName>
    <definedName name="販売明細" localSheetId="16">[6]!販売明細</definedName>
    <definedName name="販売明細" localSheetId="1">改定!販売明細</definedName>
    <definedName name="販売明細" localSheetId="11">現地工事作業者名簿!販売明細</definedName>
    <definedName name="販売明細" localSheetId="13">'現地工事作業者名簿 '!販売明細</definedName>
    <definedName name="販売明細" localSheetId="8">#REF!</definedName>
    <definedName name="販売明細" localSheetId="0">#REF!</definedName>
    <definedName name="販売明細">[0]!販売明細</definedName>
    <definedName name="盤積算用容量" localSheetId="10">#REF!</definedName>
    <definedName name="盤積算用容量" localSheetId="16">#REF!</definedName>
    <definedName name="盤積算用容量" localSheetId="11">#REF!</definedName>
    <definedName name="盤積算用容量" localSheetId="13">#REF!</definedName>
    <definedName name="盤積算用容量" localSheetId="8">#REF!</definedName>
    <definedName name="盤積算用容量">#REF!</definedName>
    <definedName name="標準99DC" localSheetId="10">'[38]99標準DC'!$A$5:$G$1099</definedName>
    <definedName name="標準99DC" localSheetId="12">#REF!</definedName>
    <definedName name="標準99DC" localSheetId="9">#REF!</definedName>
    <definedName name="標準99DC" localSheetId="15">#REF!</definedName>
    <definedName name="標準99DC" localSheetId="11">#REF!</definedName>
    <definedName name="標準99DC" localSheetId="13">#REF!</definedName>
    <definedName name="標準99DC" localSheetId="8">#REF!</definedName>
    <definedName name="標準99DC" localSheetId="0">#REF!</definedName>
    <definedName name="標準99DC">'[38]99標準DC'!$A$5:$G$1099</definedName>
    <definedName name="表構成図" localSheetId="10">#REF!</definedName>
    <definedName name="表構成図" localSheetId="16">#REF!</definedName>
    <definedName name="表構成図" localSheetId="11">#REF!</definedName>
    <definedName name="表構成図" localSheetId="13">#REF!</definedName>
    <definedName name="表構成図" localSheetId="8">#REF!</definedName>
    <definedName name="表構成図">#REF!</definedName>
    <definedName name="表示位置" localSheetId="10">#REF!</definedName>
    <definedName name="表示位置" localSheetId="16">#REF!</definedName>
    <definedName name="表示位置" localSheetId="8">#REF!</definedName>
    <definedName name="表示位置">#REF!</definedName>
    <definedName name="表示管開発" localSheetId="10">'[55]固定資産 2'!#REF!</definedName>
    <definedName name="表示管開発" localSheetId="12">#REF!</definedName>
    <definedName name="表示管開発" localSheetId="9">#REF!</definedName>
    <definedName name="表示管開発" localSheetId="15">#REF!</definedName>
    <definedName name="表示管開発" localSheetId="16">'[55]固定資産 2'!#REF!</definedName>
    <definedName name="表示管開発" localSheetId="11">#REF!</definedName>
    <definedName name="表示管開発" localSheetId="8">#REF!</definedName>
    <definedName name="表示管開発" localSheetId="0">#REF!</definedName>
    <definedName name="表示管開発">'[55]固定資産 2'!#REF!</definedName>
    <definedName name="表示管品技" localSheetId="10">'[55]固定資産 2'!#REF!</definedName>
    <definedName name="表示管品技" localSheetId="12">#REF!</definedName>
    <definedName name="表示管品技" localSheetId="9">#REF!</definedName>
    <definedName name="表示管品技" localSheetId="15">#REF!</definedName>
    <definedName name="表示管品技" localSheetId="16">'[55]固定資産 2'!#REF!</definedName>
    <definedName name="表示管品技" localSheetId="11">#REF!</definedName>
    <definedName name="表示管品技" localSheetId="8">#REF!</definedName>
    <definedName name="表示管品技" localSheetId="0">#REF!</definedName>
    <definedName name="表示管品技">'[55]固定資産 2'!#REF!</definedName>
    <definedName name="表題">#N/A</definedName>
    <definedName name="品種" localSheetId="10">#REF!</definedName>
    <definedName name="品種" localSheetId="9">#REF!</definedName>
    <definedName name="品種" localSheetId="16">#REF!</definedName>
    <definedName name="品種" localSheetId="11">#REF!</definedName>
    <definedName name="品種" localSheetId="13">#REF!</definedName>
    <definedName name="品種" localSheetId="8">#REF!</definedName>
    <definedName name="品種">#REF!</definedName>
    <definedName name="品名" localSheetId="9">OFFSET(#REF!,0,0,COUNTA(#REF!)-1,1)</definedName>
    <definedName name="品名" localSheetId="13">OFFSET(#REF!,0,0,COUNTA(#REF!)-1,1)</definedName>
    <definedName name="品名">OFFSET(#REF!,0,0,COUNTA(#REF!)-1,1)</definedName>
    <definedName name="布設方式" localSheetId="10">#REF!</definedName>
    <definedName name="布設方式" localSheetId="12">#REF!</definedName>
    <definedName name="布設方式" localSheetId="9">#REF!</definedName>
    <definedName name="布設方式" localSheetId="16">#REF!</definedName>
    <definedName name="布設方式" localSheetId="11">#REF!</definedName>
    <definedName name="布設方式" localSheetId="8">#REF!</definedName>
    <definedName name="布設方式" localSheetId="0">#REF!</definedName>
    <definedName name="布設方式">#REF!</definedName>
    <definedName name="負荷原単位能力出力_クエリ" localSheetId="10">[68]原単位能力情報!$B$3:$U$47</definedName>
    <definedName name="負荷原単位能力出力_クエリ" localSheetId="12">#REF!</definedName>
    <definedName name="負荷原単位能力出力_クエリ" localSheetId="9">#REF!</definedName>
    <definedName name="負荷原単位能力出力_クエリ" localSheetId="15">#REF!</definedName>
    <definedName name="負荷原単位能力出力_クエリ" localSheetId="11">#REF!</definedName>
    <definedName name="負荷原単位能力出力_クエリ" localSheetId="13">#REF!</definedName>
    <definedName name="負荷原単位能力出力_クエリ" localSheetId="8">#REF!</definedName>
    <definedName name="負荷原単位能力出力_クエリ" localSheetId="0">#REF!</definedName>
    <definedName name="負荷原単位能力出力_クエリ">[68]原単位能力情報!$B$3:$U$47</definedName>
    <definedName name="負荷必要数出力_クエリ" localSheetId="9">#REF!</definedName>
    <definedName name="負荷必要数出力_クエリ" localSheetId="13">#REF!</definedName>
    <definedName name="負荷必要数出力_クエリ">#REF!</definedName>
    <definedName name="部署名" localSheetId="9">#REF!</definedName>
    <definedName name="部署名" localSheetId="13">#REF!</definedName>
    <definedName name="部署名">#REF!</definedName>
    <definedName name="部分廃却有無" localSheetId="13">#REF!</definedName>
    <definedName name="部分廃却有無">#REF!</definedName>
    <definedName name="部分廃却有無_2" localSheetId="13">#REF!</definedName>
    <definedName name="部分廃却有無_2">#REF!</definedName>
    <definedName name="封止" localSheetId="10">[6]!封止</definedName>
    <definedName name="封止" localSheetId="14">④火気使用許可申請書※火気使用時のみ!封止</definedName>
    <definedName name="封止" localSheetId="12">#REF!</definedName>
    <definedName name="封止" localSheetId="9">#REF!</definedName>
    <definedName name="封止" localSheetId="15">#REF!</definedName>
    <definedName name="封止" localSheetId="16">[6]!封止</definedName>
    <definedName name="封止" localSheetId="1">改定!封止</definedName>
    <definedName name="封止" localSheetId="11">現地工事作業者名簿!封止</definedName>
    <definedName name="封止" localSheetId="13">'現地工事作業者名簿 '!封止</definedName>
    <definedName name="封止" localSheetId="8">#REF!</definedName>
    <definedName name="封止" localSheetId="0">#REF!</definedName>
    <definedName name="封止">[0]!封止</definedName>
    <definedName name="封止1" localSheetId="10">[6]!封止1</definedName>
    <definedName name="封止1" localSheetId="14">④火気使用許可申請書※火気使用時のみ!封止1</definedName>
    <definedName name="封止1" localSheetId="12">#REF!</definedName>
    <definedName name="封止1" localSheetId="9">#REF!</definedName>
    <definedName name="封止1" localSheetId="15">#REF!</definedName>
    <definedName name="封止1" localSheetId="16">[6]!封止1</definedName>
    <definedName name="封止1" localSheetId="1">改定!封止1</definedName>
    <definedName name="封止1" localSheetId="11">現地工事作業者名簿!封止1</definedName>
    <definedName name="封止1" localSheetId="13">'現地工事作業者名簿 '!封止1</definedName>
    <definedName name="封止1" localSheetId="8">#REF!</definedName>
    <definedName name="封止1" localSheetId="0">#REF!</definedName>
    <definedName name="封止1">[0]!封止1</definedName>
    <definedName name="封止2" localSheetId="10">[6]!封止2</definedName>
    <definedName name="封止2" localSheetId="14">④火気使用許可申請書※火気使用時のみ!封止2</definedName>
    <definedName name="封止2" localSheetId="12">#REF!</definedName>
    <definedName name="封止2" localSheetId="9">#REF!</definedName>
    <definedName name="封止2" localSheetId="15">#REF!</definedName>
    <definedName name="封止2" localSheetId="16">[6]!封止2</definedName>
    <definedName name="封止2" localSheetId="1">改定!封止2</definedName>
    <definedName name="封止2" localSheetId="11">現地工事作業者名簿!封止2</definedName>
    <definedName name="封止2" localSheetId="13">'現地工事作業者名簿 '!封止2</definedName>
    <definedName name="封止2" localSheetId="8">#REF!</definedName>
    <definedName name="封止2" localSheetId="0">#REF!</definedName>
    <definedName name="封止2">[0]!封止2</definedName>
    <definedName name="封止機" localSheetId="10">[6]!封止機</definedName>
    <definedName name="封止機" localSheetId="14">④火気使用許可申請書※火気使用時のみ!封止機</definedName>
    <definedName name="封止機" localSheetId="12">#REF!</definedName>
    <definedName name="封止機" localSheetId="9">#REF!</definedName>
    <definedName name="封止機" localSheetId="15">#REF!</definedName>
    <definedName name="封止機" localSheetId="16">[6]!封止機</definedName>
    <definedName name="封止機" localSheetId="1">改定!封止機</definedName>
    <definedName name="封止機" localSheetId="11">現地工事作業者名簿!封止機</definedName>
    <definedName name="封止機" localSheetId="13">'現地工事作業者名簿 '!封止機</definedName>
    <definedName name="封止機" localSheetId="8">#REF!</definedName>
    <definedName name="封止機" localSheetId="0">#REF!</definedName>
    <definedName name="封止機">[0]!封止機</definedName>
    <definedName name="副参事１" localSheetId="10">#REF!</definedName>
    <definedName name="副参事１" localSheetId="16">#REF!</definedName>
    <definedName name="副参事１" localSheetId="11">#REF!</definedName>
    <definedName name="副参事１" localSheetId="13">#REF!</definedName>
    <definedName name="副参事１" localSheetId="8">#REF!</definedName>
    <definedName name="副参事１">#REF!</definedName>
    <definedName name="副参事２" localSheetId="10">#REF!</definedName>
    <definedName name="副参事２" localSheetId="16">#REF!</definedName>
    <definedName name="副参事２" localSheetId="8">#REF!</definedName>
    <definedName name="副参事２">#REF!</definedName>
    <definedName name="副参事３" localSheetId="10">#REF!</definedName>
    <definedName name="副参事３" localSheetId="16">#REF!</definedName>
    <definedName name="副参事３" localSheetId="8">#REF!</definedName>
    <definedName name="副参事３">#REF!</definedName>
    <definedName name="副参事４" localSheetId="13">#REF!</definedName>
    <definedName name="副参事４">#REF!</definedName>
    <definedName name="副参事５" localSheetId="13">#REF!</definedName>
    <definedName name="副参事５">#REF!</definedName>
    <definedName name="副参事６" localSheetId="13">#REF!</definedName>
    <definedName name="副参事６">#REF!</definedName>
    <definedName name="福祉" localSheetId="10">'[62](4)設備計画'!#REF!</definedName>
    <definedName name="福祉" localSheetId="12">#REF!</definedName>
    <definedName name="福祉" localSheetId="9">#REF!</definedName>
    <definedName name="福祉" localSheetId="15">#REF!</definedName>
    <definedName name="福祉" localSheetId="11">#REF!</definedName>
    <definedName name="福祉" localSheetId="13">#REF!</definedName>
    <definedName name="福祉" localSheetId="8">#REF!</definedName>
    <definedName name="福祉" localSheetId="0">#REF!</definedName>
    <definedName name="福祉">'[62](4)設備計画'!#REF!</definedName>
    <definedName name="福祉１" localSheetId="10">[69]月別人員!#REF!</definedName>
    <definedName name="福祉１" localSheetId="12">#REF!</definedName>
    <definedName name="福祉１" localSheetId="9">#REF!</definedName>
    <definedName name="福祉１" localSheetId="15">#REF!</definedName>
    <definedName name="福祉１" localSheetId="11">#REF!</definedName>
    <definedName name="福祉１" localSheetId="13">#REF!</definedName>
    <definedName name="福祉１" localSheetId="8">#REF!</definedName>
    <definedName name="福祉１" localSheetId="0">#REF!</definedName>
    <definedName name="福祉１">[69]月別人員!#REF!</definedName>
    <definedName name="福利1" localSheetId="10">#REF!</definedName>
    <definedName name="福利1" localSheetId="16">#REF!</definedName>
    <definedName name="福利1" localSheetId="11">#REF!</definedName>
    <definedName name="福利1" localSheetId="13">#REF!</definedName>
    <definedName name="福利1" localSheetId="8">#REF!</definedName>
    <definedName name="福利1">#REF!</definedName>
    <definedName name="福利2" localSheetId="10">#REF!</definedName>
    <definedName name="福利2" localSheetId="16">#REF!</definedName>
    <definedName name="福利2" localSheetId="8">#REF!</definedName>
    <definedName name="福利2">#REF!</definedName>
    <definedName name="福利3" localSheetId="10">#REF!</definedName>
    <definedName name="福利3" localSheetId="16">#REF!</definedName>
    <definedName name="福利3" localSheetId="8">#REF!</definedName>
    <definedName name="福利3">#REF!</definedName>
    <definedName name="分割ＳＴＥＰ５" localSheetId="10">[6]!分割ＳＴＥＰ５</definedName>
    <definedName name="分割ＳＴＥＰ５" localSheetId="14">④火気使用許可申請書※火気使用時のみ!分割ＳＴＥＰ５</definedName>
    <definedName name="分割ＳＴＥＰ５" localSheetId="12">#REF!</definedName>
    <definedName name="分割ＳＴＥＰ５" localSheetId="9">#REF!</definedName>
    <definedName name="分割ＳＴＥＰ５" localSheetId="15">#REF!</definedName>
    <definedName name="分割ＳＴＥＰ５" localSheetId="16">[6]!分割ＳＴＥＰ５</definedName>
    <definedName name="分割ＳＴＥＰ５" localSheetId="1">改定!分割ＳＴＥＰ５</definedName>
    <definedName name="分割ＳＴＥＰ５" localSheetId="11">現地工事作業者名簿!分割ＳＴＥＰ５</definedName>
    <definedName name="分割ＳＴＥＰ５" localSheetId="13">'現地工事作業者名簿 '!分割ＳＴＥＰ５</definedName>
    <definedName name="分割ＳＴＥＰ５" localSheetId="8">#REF!</definedName>
    <definedName name="分割ＳＴＥＰ５" localSheetId="0">#REF!</definedName>
    <definedName name="分割ＳＴＥＰ５">[0]!分割ＳＴＥＰ５</definedName>
    <definedName name="分析表印刷" localSheetId="10">#REF!</definedName>
    <definedName name="分析表印刷" localSheetId="16">#REF!</definedName>
    <definedName name="分析表印刷" localSheetId="11">#REF!</definedName>
    <definedName name="分析表印刷" localSheetId="13">#REF!</definedName>
    <definedName name="分析表印刷" localSheetId="8">#REF!</definedName>
    <definedName name="分析表印刷">#REF!</definedName>
    <definedName name="分類" localSheetId="10">#REF!</definedName>
    <definedName name="分類" localSheetId="16">#REF!</definedName>
    <definedName name="分類" localSheetId="8">#REF!</definedName>
    <definedName name="分類" localSheetId="0">#REF!</definedName>
    <definedName name="分類" localSheetId="2">#REF!</definedName>
    <definedName name="分類">#REF!</definedName>
    <definedName name="別紙" localSheetId="10">#REF!</definedName>
    <definedName name="別紙" localSheetId="8">#REF!</definedName>
    <definedName name="別紙">#REF!</definedName>
    <definedName name="別紙印刷" localSheetId="13">#REF!</definedName>
    <definedName name="別紙印刷">#REF!</definedName>
    <definedName name="変更" localSheetId="10">[6]!変更</definedName>
    <definedName name="変更" localSheetId="14">④火気使用許可申請書※火気使用時のみ!変更</definedName>
    <definedName name="変更" localSheetId="12">#REF!</definedName>
    <definedName name="変更" localSheetId="9">#REF!</definedName>
    <definedName name="変更" localSheetId="15">#REF!</definedName>
    <definedName name="変更" localSheetId="16">[6]!変更</definedName>
    <definedName name="変更" localSheetId="1">改定!変更</definedName>
    <definedName name="変更" localSheetId="11">現地工事作業者名簿!変更</definedName>
    <definedName name="変更" localSheetId="13">'現地工事作業者名簿 '!変更</definedName>
    <definedName name="変更" localSheetId="8">#REF!</definedName>
    <definedName name="変更" localSheetId="0">#REF!</definedName>
    <definedName name="変更">[0]!変更</definedName>
    <definedName name="変更前" localSheetId="10">#REF!</definedName>
    <definedName name="変更前" localSheetId="16">#REF!</definedName>
    <definedName name="変更前" localSheetId="11">#REF!</definedName>
    <definedName name="変更前" localSheetId="13">#REF!</definedName>
    <definedName name="変更前" localSheetId="8">#REF!</definedName>
    <definedName name="変更前">#REF!</definedName>
    <definedName name="保守率" localSheetId="10">#REF!</definedName>
    <definedName name="保守率" localSheetId="16">#REF!</definedName>
    <definedName name="保守率" localSheetId="8">#REF!</definedName>
    <definedName name="保守率">#REF!</definedName>
    <definedName name="保全履歴ﾃﾞｰﾀ">[50]保全履歴ﾃﾞｰﾀ!$A$1:$I$41</definedName>
    <definedName name="補助番">OFFSET(#REF!,0,0,COUNTA(#REF!)-1,1)</definedName>
    <definedName name="法ｼﾌﾄ2" localSheetId="10">#REF!</definedName>
    <definedName name="法ｼﾌﾄ2" localSheetId="12">#REF!</definedName>
    <definedName name="法ｼﾌﾄ2" localSheetId="9">#REF!</definedName>
    <definedName name="法ｼﾌﾄ2" localSheetId="16">#REF!</definedName>
    <definedName name="法ｼﾌﾄ2" localSheetId="11">#REF!</definedName>
    <definedName name="法ｼﾌﾄ2" localSheetId="8">#REF!</definedName>
    <definedName name="法ｼﾌﾄ2" localSheetId="0">#REF!</definedName>
    <definedName name="法ｼﾌﾄ2">#REF!</definedName>
    <definedName name="法ｼﾌﾄ3" localSheetId="9">#REF!</definedName>
    <definedName name="法ｼﾌﾄ3" localSheetId="13">#REF!</definedName>
    <definedName name="法ｼﾌﾄ3">#REF!</definedName>
    <definedName name="法通常勤務" localSheetId="9">#REF!</definedName>
    <definedName name="法通常勤務" localSheetId="13">#REF!</definedName>
    <definedName name="法通常勤務">#REF!</definedName>
    <definedName name="北陸電力提案前" localSheetId="13">#REF!</definedName>
    <definedName name="北陸電力提案前">#REF!</definedName>
    <definedName name="本体区分" localSheetId="13">#REF!</definedName>
    <definedName name="本体区分">#REF!</definedName>
    <definedName name="本体区分_2" localSheetId="13">#REF!</definedName>
    <definedName name="本体区分_2">#REF!</definedName>
    <definedName name="明細書" localSheetId="10">[70]ExpanPlan!#REF!</definedName>
    <definedName name="明細書" localSheetId="12">#REF!</definedName>
    <definedName name="明細書" localSheetId="9">#REF!</definedName>
    <definedName name="明細書" localSheetId="15">#REF!</definedName>
    <definedName name="明細書" localSheetId="11">#REF!</definedName>
    <definedName name="明細書" localSheetId="13">#REF!</definedName>
    <definedName name="明細書" localSheetId="8">#REF!</definedName>
    <definedName name="明細書" localSheetId="0">#REF!</definedName>
    <definedName name="明細書">[70]ExpanPlan!#REF!</definedName>
    <definedName name="明細通番" localSheetId="9">#REF!</definedName>
    <definedName name="明細通番" localSheetId="13">#REF!</definedName>
    <definedName name="明細通番">#REF!</definedName>
    <definedName name="明細通番_2" localSheetId="9">#REF!</definedName>
    <definedName name="明細通番_2" localSheetId="13">#REF!</definedName>
    <definedName name="明細通番_2">#REF!</definedName>
    <definedName name="役務区分" localSheetId="10">#REF!</definedName>
    <definedName name="役務区分" localSheetId="16">#REF!</definedName>
    <definedName name="役務区分" localSheetId="11">#REF!</definedName>
    <definedName name="役務区分" localSheetId="13">#REF!</definedName>
    <definedName name="役務区分" localSheetId="8">#REF!</definedName>
    <definedName name="役務区分">#REF!</definedName>
    <definedName name="予算" localSheetId="10">#REF!</definedName>
    <definedName name="予算" localSheetId="16">#REF!</definedName>
    <definedName name="予算" localSheetId="8">#REF!</definedName>
    <definedName name="予算">#REF!</definedName>
    <definedName name="予算単位_ｻﾌﾞ_ﾚｰﾄ" localSheetId="10">[71]元!$A$1:$G$11883</definedName>
    <definedName name="予算単位_ｻﾌﾞ_ﾚｰﾄ" localSheetId="12">#REF!</definedName>
    <definedName name="予算単位_ｻﾌﾞ_ﾚｰﾄ" localSheetId="9">#REF!</definedName>
    <definedName name="予算単位_ｻﾌﾞ_ﾚｰﾄ" localSheetId="15">#REF!</definedName>
    <definedName name="予算単位_ｻﾌﾞ_ﾚｰﾄ" localSheetId="11">#REF!</definedName>
    <definedName name="予算単位_ｻﾌﾞ_ﾚｰﾄ" localSheetId="13">#REF!</definedName>
    <definedName name="予算単位_ｻﾌﾞ_ﾚｰﾄ" localSheetId="8">#REF!</definedName>
    <definedName name="予算単位_ｻﾌﾞ_ﾚｰﾄ" localSheetId="0">#REF!</definedName>
    <definedName name="予算単位_ｻﾌﾞ_ﾚｰﾄ">[71]元!$A$1:$G$11883</definedName>
    <definedName name="容量" localSheetId="10">#REF!</definedName>
    <definedName name="容量" localSheetId="16">#REF!</definedName>
    <definedName name="容量" localSheetId="11">#REF!</definedName>
    <definedName name="容量" localSheetId="13">#REF!</definedName>
    <definedName name="容量" localSheetId="8">#REF!</definedName>
    <definedName name="容量">#REF!</definedName>
    <definedName name="溶解度" localSheetId="10">[45]加圧浮上!$I$77:$P$81</definedName>
    <definedName name="溶解度" localSheetId="12">#REF!</definedName>
    <definedName name="溶解度" localSheetId="9">#REF!</definedName>
    <definedName name="溶解度" localSheetId="15">#REF!</definedName>
    <definedName name="溶解度" localSheetId="11">#REF!</definedName>
    <definedName name="溶解度" localSheetId="13">#REF!</definedName>
    <definedName name="溶解度" localSheetId="8">#REF!</definedName>
    <definedName name="溶解度" localSheetId="0">#REF!</definedName>
    <definedName name="溶解度">[45]加圧浮上!$I$77:$P$81</definedName>
    <definedName name="葉" localSheetId="10">'[62](4)設備計画'!#REF!</definedName>
    <definedName name="葉" localSheetId="12">#REF!</definedName>
    <definedName name="葉" localSheetId="9">#REF!</definedName>
    <definedName name="葉" localSheetId="15">#REF!</definedName>
    <definedName name="葉" localSheetId="16">'[62](4)設備計画'!#REF!</definedName>
    <definedName name="葉" localSheetId="11">#REF!</definedName>
    <definedName name="葉" localSheetId="13">#REF!</definedName>
    <definedName name="葉" localSheetId="8">#REF!</definedName>
    <definedName name="葉" localSheetId="0">#REF!</definedName>
    <definedName name="葉">'[62](4)設備計画'!#REF!</definedName>
    <definedName name="力率表" localSheetId="10">#REF!</definedName>
    <definedName name="力率表" localSheetId="16">#REF!</definedName>
    <definedName name="力率表" localSheetId="11">#REF!</definedName>
    <definedName name="力率表" localSheetId="13">#REF!</definedName>
    <definedName name="力率表" localSheetId="8">#REF!</definedName>
    <definedName name="力率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7" i="48" l="1"/>
  <c r="P47" i="48" s="1" a="1"/>
  <c r="P47" i="48" s="1"/>
  <c r="O46" i="48"/>
  <c r="P46" i="48" s="1" a="1"/>
  <c r="P46" i="48" s="1"/>
  <c r="P45" i="48" a="1"/>
  <c r="P45" i="48" s="1"/>
  <c r="O45" i="48"/>
  <c r="O44" i="48"/>
  <c r="P44" i="48" s="1" a="1"/>
  <c r="P44" i="48" s="1"/>
  <c r="O43" i="48"/>
  <c r="P43" i="48" s="1" a="1"/>
  <c r="P43" i="48" s="1"/>
  <c r="O42" i="48"/>
  <c r="P42" i="48" s="1" a="1"/>
  <c r="P42" i="48" s="1"/>
  <c r="O41" i="48"/>
  <c r="P41" i="48" s="1" a="1"/>
  <c r="P41" i="48" s="1"/>
  <c r="O40" i="48"/>
  <c r="P40" i="48" s="1" a="1"/>
  <c r="P40" i="48" s="1"/>
  <c r="O39" i="48"/>
  <c r="P39" i="48" s="1" a="1"/>
  <c r="P39" i="48" s="1"/>
  <c r="O38" i="48"/>
  <c r="P38" i="48" s="1" a="1"/>
  <c r="P38" i="48" s="1"/>
  <c r="P37" i="48" a="1"/>
  <c r="P37" i="48" s="1"/>
  <c r="O37" i="48"/>
  <c r="O36" i="48"/>
  <c r="P36" i="48" s="1" a="1"/>
  <c r="P36" i="48" s="1"/>
  <c r="O21" i="48"/>
  <c r="P21" i="48" s="1" a="1"/>
  <c r="P21" i="48" s="1"/>
  <c r="O20" i="48"/>
  <c r="P20" i="48" s="1" a="1"/>
  <c r="P20" i="48" s="1"/>
  <c r="O19" i="48"/>
  <c r="P19" i="48" s="1" a="1"/>
  <c r="P19" i="48" s="1"/>
  <c r="O18" i="48"/>
  <c r="P18" i="48" s="1" a="1"/>
  <c r="P18" i="48" s="1"/>
  <c r="O17" i="48"/>
  <c r="P17" i="48" s="1" a="1"/>
  <c r="P17" i="48" s="1"/>
  <c r="O16" i="48"/>
  <c r="P16" i="48" s="1" a="1"/>
  <c r="P16" i="48" s="1"/>
  <c r="P15" i="48" a="1"/>
  <c r="P15" i="48" s="1"/>
  <c r="O15" i="48"/>
  <c r="O14" i="48"/>
  <c r="P14" i="48" s="1" a="1"/>
  <c r="P14" i="48" s="1"/>
  <c r="O13" i="48"/>
  <c r="P13" i="48" s="1" a="1"/>
  <c r="P13" i="48" s="1"/>
  <c r="O12" i="48"/>
  <c r="P12" i="48" s="1" a="1"/>
  <c r="P12" i="48" s="1"/>
  <c r="O11" i="48"/>
  <c r="P11" i="48" s="1" a="1"/>
  <c r="P11" i="48" s="1"/>
  <c r="O10" i="48"/>
  <c r="P10" i="48" s="1" a="1"/>
  <c r="P10" i="48" s="1"/>
  <c r="B5" i="37" l="1"/>
  <c r="B3" i="37" l="1"/>
  <c r="F18" i="19" l="1"/>
  <c r="G18" i="19"/>
  <c r="H18" i="19"/>
  <c r="I18" i="19"/>
  <c r="J18" i="19"/>
  <c r="F19" i="19"/>
  <c r="G19" i="19"/>
  <c r="H19" i="19"/>
  <c r="O19" i="19" s="1"/>
  <c r="I19" i="19"/>
  <c r="J19" i="19"/>
  <c r="F20" i="19"/>
  <c r="G20" i="19"/>
  <c r="L20" i="19" s="1"/>
  <c r="H20" i="19"/>
  <c r="I20" i="19"/>
  <c r="J20" i="19"/>
  <c r="O20" i="19" s="1"/>
  <c r="F21" i="19"/>
  <c r="G21" i="19"/>
  <c r="N21" i="19" s="1"/>
  <c r="H21" i="19"/>
  <c r="I21" i="19"/>
  <c r="J21" i="19"/>
  <c r="O21" i="19" s="1"/>
  <c r="N20" i="19"/>
  <c r="O18" i="19"/>
  <c r="M18" i="19"/>
  <c r="N18" i="19"/>
  <c r="F21" i="18"/>
  <c r="G21" i="18"/>
  <c r="L21" i="18" s="1"/>
  <c r="H21" i="18"/>
  <c r="I21" i="18"/>
  <c r="J21" i="18"/>
  <c r="O21" i="18" s="1"/>
  <c r="AM58" i="9" a="1"/>
  <c r="AF58" i="9" a="1"/>
  <c r="AF58" i="9" s="1"/>
  <c r="F17" i="19" s="1"/>
  <c r="Y58" i="9" a="1"/>
  <c r="Y58" i="9" s="1"/>
  <c r="F17" i="18" s="1"/>
  <c r="R58" i="9" a="1"/>
  <c r="R58" i="9" s="1"/>
  <c r="F17" i="17" s="1"/>
  <c r="M20" i="19" l="1"/>
  <c r="B4" i="19" s="1"/>
  <c r="N19" i="19"/>
  <c r="L21" i="19"/>
  <c r="O13" i="19" s="1"/>
  <c r="M21" i="19"/>
  <c r="A6" i="19" s="1"/>
  <c r="AM58" i="9"/>
  <c r="F17" i="20" s="1"/>
  <c r="I21" i="20"/>
  <c r="G21" i="20"/>
  <c r="J21" i="20"/>
  <c r="H21" i="20"/>
  <c r="F21" i="20"/>
  <c r="I20" i="18"/>
  <c r="H20" i="18"/>
  <c r="J20" i="18"/>
  <c r="G20" i="18"/>
  <c r="F20" i="18"/>
  <c r="J19" i="18"/>
  <c r="I19" i="18"/>
  <c r="G19" i="18"/>
  <c r="F19" i="18"/>
  <c r="H19" i="18"/>
  <c r="I17" i="17"/>
  <c r="J18" i="17"/>
  <c r="H17" i="19"/>
  <c r="G19" i="20"/>
  <c r="H20" i="17"/>
  <c r="G20" i="20"/>
  <c r="G19" i="17"/>
  <c r="J17" i="19"/>
  <c r="F20" i="20"/>
  <c r="F19" i="17"/>
  <c r="I17" i="19"/>
  <c r="H19" i="20"/>
  <c r="H17" i="17"/>
  <c r="J17" i="18"/>
  <c r="G17" i="19"/>
  <c r="J17" i="20"/>
  <c r="F19" i="20"/>
  <c r="I17" i="18"/>
  <c r="I17" i="20"/>
  <c r="J20" i="20"/>
  <c r="J18" i="20"/>
  <c r="J20" i="17"/>
  <c r="H17" i="18"/>
  <c r="H17" i="20"/>
  <c r="M17" i="20" s="1"/>
  <c r="I20" i="20"/>
  <c r="I18" i="20"/>
  <c r="G17" i="17"/>
  <c r="I20" i="17"/>
  <c r="G17" i="18"/>
  <c r="J18" i="18"/>
  <c r="G17" i="20"/>
  <c r="H20" i="20"/>
  <c r="H18" i="20"/>
  <c r="J21" i="17"/>
  <c r="G20" i="17"/>
  <c r="I18" i="17"/>
  <c r="H21" i="17"/>
  <c r="J19" i="17"/>
  <c r="G18" i="17"/>
  <c r="G21" i="17"/>
  <c r="I19" i="17"/>
  <c r="F18" i="17"/>
  <c r="G18" i="18"/>
  <c r="J19" i="20"/>
  <c r="G18" i="20"/>
  <c r="I21" i="17"/>
  <c r="F20" i="17"/>
  <c r="H18" i="17"/>
  <c r="I18" i="18"/>
  <c r="H18" i="18"/>
  <c r="J17" i="17"/>
  <c r="F21" i="17"/>
  <c r="H19" i="17"/>
  <c r="F18" i="18"/>
  <c r="I19" i="20"/>
  <c r="F18" i="20"/>
  <c r="N13" i="19"/>
  <c r="A4" i="19"/>
  <c r="A8" i="19"/>
  <c r="A3" i="19"/>
  <c r="L19" i="19"/>
  <c r="N11" i="19" s="1"/>
  <c r="M19" i="19"/>
  <c r="N12" i="19"/>
  <c r="F12" i="19"/>
  <c r="R12" i="19"/>
  <c r="P12" i="19"/>
  <c r="O12" i="19"/>
  <c r="U12" i="19"/>
  <c r="M12" i="19"/>
  <c r="S12" i="19"/>
  <c r="J12" i="19"/>
  <c r="I12" i="19"/>
  <c r="T12" i="19"/>
  <c r="L12" i="19"/>
  <c r="K12" i="19"/>
  <c r="Q12" i="19"/>
  <c r="H12" i="19"/>
  <c r="G12" i="19"/>
  <c r="C7" i="19"/>
  <c r="C8" i="19"/>
  <c r="C2" i="19"/>
  <c r="C3" i="19"/>
  <c r="C4" i="19"/>
  <c r="C5" i="19"/>
  <c r="C6" i="19"/>
  <c r="O11" i="19"/>
  <c r="H11" i="19"/>
  <c r="D2" i="19"/>
  <c r="D6" i="19"/>
  <c r="D5" i="19"/>
  <c r="D3" i="19"/>
  <c r="D7" i="19"/>
  <c r="D8" i="19"/>
  <c r="D4" i="19"/>
  <c r="P13" i="19"/>
  <c r="A5" i="19"/>
  <c r="A2" i="19"/>
  <c r="B5" i="19"/>
  <c r="K13" i="19"/>
  <c r="B2" i="19"/>
  <c r="A7" i="19"/>
  <c r="L18" i="19"/>
  <c r="B8" i="19"/>
  <c r="S13" i="19"/>
  <c r="B7" i="19"/>
  <c r="F13" i="19"/>
  <c r="M21" i="18"/>
  <c r="N21" i="18"/>
  <c r="J13" i="18" s="1"/>
  <c r="T13" i="18" l="1"/>
  <c r="I11" i="19"/>
  <c r="L11" i="19"/>
  <c r="R13" i="19"/>
  <c r="J11" i="19"/>
  <c r="G11" i="19"/>
  <c r="R11" i="19"/>
  <c r="B6" i="19"/>
  <c r="T13" i="19"/>
  <c r="Q13" i="19"/>
  <c r="S11" i="19"/>
  <c r="K11" i="19"/>
  <c r="Q11" i="19"/>
  <c r="I13" i="19"/>
  <c r="T11" i="19"/>
  <c r="U13" i="19"/>
  <c r="L13" i="19"/>
  <c r="B3" i="19"/>
  <c r="M11" i="19"/>
  <c r="F11" i="19"/>
  <c r="G13" i="19"/>
  <c r="L21" i="20"/>
  <c r="P11" i="19"/>
  <c r="J13" i="19"/>
  <c r="M13" i="19"/>
  <c r="H13" i="19"/>
  <c r="U11" i="19"/>
  <c r="M21" i="20"/>
  <c r="O20" i="18"/>
  <c r="L20" i="18"/>
  <c r="N21" i="20"/>
  <c r="I13" i="20" s="1"/>
  <c r="G13" i="20"/>
  <c r="O19" i="17"/>
  <c r="O20" i="17"/>
  <c r="N19" i="18"/>
  <c r="O21" i="20"/>
  <c r="M20" i="18"/>
  <c r="B8" i="18" s="1"/>
  <c r="L18" i="18"/>
  <c r="L17" i="17"/>
  <c r="L19" i="18"/>
  <c r="O17" i="18"/>
  <c r="N20" i="18"/>
  <c r="O18" i="17"/>
  <c r="O19" i="18"/>
  <c r="M20" i="20"/>
  <c r="N19" i="20"/>
  <c r="N17" i="20"/>
  <c r="N17" i="19"/>
  <c r="N19" i="17"/>
  <c r="M17" i="19"/>
  <c r="M19" i="18"/>
  <c r="L20" i="20"/>
  <c r="M18" i="17"/>
  <c r="N18" i="17"/>
  <c r="N18" i="20"/>
  <c r="O18" i="20"/>
  <c r="M20" i="17"/>
  <c r="L18" i="20"/>
  <c r="N20" i="17"/>
  <c r="L21" i="17"/>
  <c r="M17" i="17"/>
  <c r="N18" i="18"/>
  <c r="U10" i="18" s="1"/>
  <c r="O17" i="20"/>
  <c r="E8" i="20" s="1"/>
  <c r="L19" i="17"/>
  <c r="M21" i="17"/>
  <c r="M18" i="20"/>
  <c r="N21" i="17"/>
  <c r="N17" i="17"/>
  <c r="L17" i="19"/>
  <c r="O19" i="20"/>
  <c r="O21" i="17"/>
  <c r="O17" i="19"/>
  <c r="O18" i="18"/>
  <c r="N17" i="18"/>
  <c r="L17" i="18"/>
  <c r="L19" i="20"/>
  <c r="M17" i="18"/>
  <c r="L17" i="20"/>
  <c r="O20" i="20"/>
  <c r="L20" i="17"/>
  <c r="N20" i="20"/>
  <c r="M18" i="18"/>
  <c r="M19" i="20"/>
  <c r="L18" i="17"/>
  <c r="M19" i="17"/>
  <c r="O17" i="17"/>
  <c r="P10" i="19"/>
  <c r="N10" i="19"/>
  <c r="F10" i="19"/>
  <c r="J10" i="19"/>
  <c r="H10" i="19"/>
  <c r="U10" i="19"/>
  <c r="M10" i="19"/>
  <c r="K10" i="19"/>
  <c r="R10" i="19"/>
  <c r="Q10" i="19"/>
  <c r="T10" i="19"/>
  <c r="L10" i="19"/>
  <c r="S10" i="19"/>
  <c r="I10" i="19"/>
  <c r="O10" i="19"/>
  <c r="G10" i="19"/>
  <c r="H13" i="18"/>
  <c r="G13" i="18"/>
  <c r="R13" i="18"/>
  <c r="A5" i="18"/>
  <c r="A6" i="18"/>
  <c r="A8" i="18"/>
  <c r="A3" i="18"/>
  <c r="A7" i="18"/>
  <c r="A4" i="18"/>
  <c r="A2" i="18"/>
  <c r="M13" i="18"/>
  <c r="P13" i="18"/>
  <c r="L13" i="18"/>
  <c r="O13" i="18"/>
  <c r="U13" i="18"/>
  <c r="S13" i="18"/>
  <c r="F13" i="18"/>
  <c r="I13" i="18"/>
  <c r="N13" i="18"/>
  <c r="Q13" i="18"/>
  <c r="K13" i="18"/>
  <c r="O13" i="20" l="1"/>
  <c r="P12" i="18"/>
  <c r="A6" i="20"/>
  <c r="T10" i="18"/>
  <c r="B4" i="18"/>
  <c r="B5" i="18"/>
  <c r="U13" i="20"/>
  <c r="T13" i="20"/>
  <c r="D3" i="17"/>
  <c r="C4" i="17"/>
  <c r="K13" i="20"/>
  <c r="L13" i="20"/>
  <c r="P13" i="20"/>
  <c r="J13" i="20"/>
  <c r="A2" i="20"/>
  <c r="F13" i="20"/>
  <c r="S13" i="20"/>
  <c r="R13" i="20"/>
  <c r="B2" i="17"/>
  <c r="Q11" i="18"/>
  <c r="Q13" i="20"/>
  <c r="B7" i="18"/>
  <c r="N13" i="20"/>
  <c r="H13" i="20"/>
  <c r="M13" i="20"/>
  <c r="R9" i="17"/>
  <c r="J11" i="18"/>
  <c r="A8" i="20"/>
  <c r="A7" i="20"/>
  <c r="A4" i="20"/>
  <c r="A5" i="20"/>
  <c r="R11" i="18"/>
  <c r="I10" i="20"/>
  <c r="A3" i="20"/>
  <c r="F13" i="17"/>
  <c r="S12" i="18"/>
  <c r="H12" i="18"/>
  <c r="G12" i="18"/>
  <c r="I12" i="18"/>
  <c r="S11" i="18"/>
  <c r="M12" i="18"/>
  <c r="Q12" i="18"/>
  <c r="U11" i="18"/>
  <c r="U12" i="18"/>
  <c r="F11" i="18"/>
  <c r="K12" i="18"/>
  <c r="N11" i="18"/>
  <c r="T12" i="18"/>
  <c r="O11" i="18"/>
  <c r="O12" i="18"/>
  <c r="R12" i="18"/>
  <c r="N12" i="18"/>
  <c r="G11" i="18"/>
  <c r="B6" i="18"/>
  <c r="L11" i="18"/>
  <c r="H11" i="18"/>
  <c r="B3" i="18"/>
  <c r="F12" i="18"/>
  <c r="J12" i="18"/>
  <c r="M11" i="18"/>
  <c r="P11" i="18"/>
  <c r="O9" i="17"/>
  <c r="B2" i="18"/>
  <c r="K11" i="18"/>
  <c r="I11" i="18"/>
  <c r="L12" i="18"/>
  <c r="T11" i="18"/>
  <c r="E8" i="19"/>
  <c r="F10" i="17"/>
  <c r="H11" i="20"/>
  <c r="D8" i="17"/>
  <c r="D5" i="17"/>
  <c r="R10" i="20"/>
  <c r="D4" i="17"/>
  <c r="H9" i="20"/>
  <c r="D2" i="17"/>
  <c r="D6" i="17"/>
  <c r="D7" i="17"/>
  <c r="Q10" i="20"/>
  <c r="O12" i="17"/>
  <c r="F11" i="17"/>
  <c r="I12" i="20"/>
  <c r="E5" i="20"/>
  <c r="R9" i="19"/>
  <c r="B6" i="17"/>
  <c r="E2" i="20"/>
  <c r="B7" i="17"/>
  <c r="E7" i="20"/>
  <c r="S10" i="20"/>
  <c r="G10" i="20"/>
  <c r="F10" i="20"/>
  <c r="N10" i="20"/>
  <c r="B5" i="17"/>
  <c r="J10" i="20"/>
  <c r="G11" i="20"/>
  <c r="Q9" i="17"/>
  <c r="C5" i="18"/>
  <c r="C8" i="18"/>
  <c r="C2" i="18"/>
  <c r="C6" i="18"/>
  <c r="C4" i="18"/>
  <c r="C7" i="18"/>
  <c r="C3" i="18"/>
  <c r="K10" i="20"/>
  <c r="E4" i="20"/>
  <c r="K9" i="17"/>
  <c r="D6" i="20"/>
  <c r="R10" i="17"/>
  <c r="R11" i="20"/>
  <c r="K11" i="20"/>
  <c r="S11" i="20"/>
  <c r="I9" i="17"/>
  <c r="G13" i="17"/>
  <c r="R13" i="17"/>
  <c r="U11" i="20"/>
  <c r="D3" i="20"/>
  <c r="H9" i="17"/>
  <c r="O10" i="18"/>
  <c r="P11" i="20"/>
  <c r="M9" i="17"/>
  <c r="F9" i="17"/>
  <c r="G12" i="17"/>
  <c r="L11" i="20"/>
  <c r="U9" i="17"/>
  <c r="P13" i="17"/>
  <c r="K10" i="18"/>
  <c r="N11" i="20"/>
  <c r="T9" i="17"/>
  <c r="D8" i="20"/>
  <c r="R10" i="18"/>
  <c r="E6" i="17"/>
  <c r="F10" i="18"/>
  <c r="E4" i="19"/>
  <c r="P10" i="18"/>
  <c r="Q12" i="17"/>
  <c r="E5" i="19"/>
  <c r="I11" i="20"/>
  <c r="D4" i="20"/>
  <c r="I11" i="17"/>
  <c r="C4" i="20"/>
  <c r="Q10" i="18"/>
  <c r="J10" i="18"/>
  <c r="U10" i="17"/>
  <c r="D2" i="20"/>
  <c r="I10" i="17"/>
  <c r="D7" i="20"/>
  <c r="G10" i="18"/>
  <c r="H10" i="17"/>
  <c r="S10" i="17"/>
  <c r="L10" i="18"/>
  <c r="C6" i="20"/>
  <c r="Q11" i="20"/>
  <c r="N10" i="18"/>
  <c r="D5" i="20"/>
  <c r="H10" i="18"/>
  <c r="Q13" i="17"/>
  <c r="M10" i="17"/>
  <c r="J10" i="17"/>
  <c r="S10" i="18"/>
  <c r="J11" i="20"/>
  <c r="F11" i="20"/>
  <c r="D7" i="18"/>
  <c r="I10" i="18"/>
  <c r="G11" i="17"/>
  <c r="S13" i="17"/>
  <c r="E2" i="17"/>
  <c r="E3" i="17"/>
  <c r="E5" i="17"/>
  <c r="R11" i="17"/>
  <c r="J11" i="17"/>
  <c r="H13" i="17"/>
  <c r="J13" i="17"/>
  <c r="J12" i="20"/>
  <c r="K13" i="17"/>
  <c r="N13" i="17"/>
  <c r="B4" i="17"/>
  <c r="S9" i="20"/>
  <c r="T10" i="20"/>
  <c r="H10" i="20"/>
  <c r="E6" i="20"/>
  <c r="F12" i="20"/>
  <c r="O11" i="17"/>
  <c r="T11" i="17"/>
  <c r="P9" i="17"/>
  <c r="O13" i="17"/>
  <c r="I9" i="19"/>
  <c r="J12" i="17"/>
  <c r="F9" i="19"/>
  <c r="N11" i="17"/>
  <c r="L12" i="17"/>
  <c r="L13" i="17"/>
  <c r="N9" i="19"/>
  <c r="O10" i="20"/>
  <c r="S11" i="17"/>
  <c r="G9" i="17"/>
  <c r="K12" i="17"/>
  <c r="M13" i="17"/>
  <c r="U12" i="17"/>
  <c r="T13" i="17"/>
  <c r="I12" i="17"/>
  <c r="E2" i="19"/>
  <c r="P9" i="20"/>
  <c r="M10" i="20"/>
  <c r="P10" i="20"/>
  <c r="E3" i="20"/>
  <c r="S9" i="17"/>
  <c r="H11" i="17"/>
  <c r="B3" i="17"/>
  <c r="B8" i="17"/>
  <c r="M10" i="18"/>
  <c r="U13" i="17"/>
  <c r="M11" i="17"/>
  <c r="L11" i="17"/>
  <c r="L10" i="20"/>
  <c r="I13" i="17"/>
  <c r="R12" i="17"/>
  <c r="N12" i="17"/>
  <c r="E7" i="19"/>
  <c r="I9" i="20"/>
  <c r="U10" i="20"/>
  <c r="N9" i="17"/>
  <c r="J9" i="17"/>
  <c r="L9" i="17"/>
  <c r="Q11" i="17"/>
  <c r="P9" i="19"/>
  <c r="K9" i="20"/>
  <c r="C8" i="20"/>
  <c r="O12" i="20"/>
  <c r="M9" i="20"/>
  <c r="E3" i="19"/>
  <c r="J9" i="19"/>
  <c r="U9" i="20"/>
  <c r="D4" i="18"/>
  <c r="A7" i="17"/>
  <c r="Q9" i="19"/>
  <c r="E6" i="19"/>
  <c r="M9" i="19"/>
  <c r="F9" i="20"/>
  <c r="K11" i="17"/>
  <c r="C3" i="17"/>
  <c r="F12" i="17"/>
  <c r="U9" i="19"/>
  <c r="N9" i="20"/>
  <c r="R12" i="20"/>
  <c r="P11" i="17"/>
  <c r="U11" i="17"/>
  <c r="K12" i="20"/>
  <c r="N12" i="20"/>
  <c r="A3" i="17"/>
  <c r="A5" i="17"/>
  <c r="P10" i="17"/>
  <c r="G9" i="19"/>
  <c r="S9" i="19"/>
  <c r="J9" i="20"/>
  <c r="Q9" i="20"/>
  <c r="C3" i="20"/>
  <c r="S12" i="20"/>
  <c r="G12" i="20"/>
  <c r="A4" i="17"/>
  <c r="A8" i="17"/>
  <c r="B6" i="20"/>
  <c r="B2" i="20"/>
  <c r="H12" i="20"/>
  <c r="R9" i="18"/>
  <c r="S9" i="18"/>
  <c r="O9" i="18"/>
  <c r="F9" i="18"/>
  <c r="J9" i="18"/>
  <c r="U9" i="18"/>
  <c r="L9" i="18"/>
  <c r="K9" i="18"/>
  <c r="G9" i="18"/>
  <c r="H9" i="18"/>
  <c r="Q9" i="18"/>
  <c r="T9" i="18"/>
  <c r="M9" i="18"/>
  <c r="N9" i="18"/>
  <c r="I9" i="18"/>
  <c r="P9" i="18"/>
  <c r="T12" i="17"/>
  <c r="K9" i="19"/>
  <c r="O9" i="19"/>
  <c r="R9" i="20"/>
  <c r="G9" i="20"/>
  <c r="C2" i="20"/>
  <c r="T12" i="20"/>
  <c r="P12" i="20"/>
  <c r="E8" i="17"/>
  <c r="B5" i="20"/>
  <c r="C5" i="20"/>
  <c r="M12" i="17"/>
  <c r="P12" i="17"/>
  <c r="N10" i="17"/>
  <c r="L9" i="19"/>
  <c r="H9" i="19"/>
  <c r="L9" i="20"/>
  <c r="O9" i="20"/>
  <c r="C7" i="20"/>
  <c r="T11" i="20"/>
  <c r="O11" i="20"/>
  <c r="M12" i="20"/>
  <c r="Q12" i="20"/>
  <c r="A6" i="17"/>
  <c r="B4" i="20"/>
  <c r="A2" i="17"/>
  <c r="L12" i="20"/>
  <c r="H12" i="17"/>
  <c r="Q10" i="17"/>
  <c r="L10" i="17"/>
  <c r="G10" i="17"/>
  <c r="S12" i="17"/>
  <c r="T9" i="19"/>
  <c r="T9" i="20"/>
  <c r="M11" i="20"/>
  <c r="U12" i="20"/>
  <c r="E4" i="17"/>
  <c r="E6" i="18"/>
  <c r="E3" i="18"/>
  <c r="E5" i="18"/>
  <c r="E4" i="18"/>
  <c r="E2" i="18"/>
  <c r="E8" i="18"/>
  <c r="E7" i="18"/>
  <c r="B8" i="20"/>
  <c r="B7" i="20"/>
  <c r="B3" i="20"/>
  <c r="D8" i="18"/>
  <c r="D6" i="18"/>
  <c r="D3" i="18"/>
  <c r="C8" i="17"/>
  <c r="C2" i="17"/>
  <c r="C6" i="17"/>
  <c r="C7" i="17"/>
  <c r="C5" i="17"/>
  <c r="D2" i="18"/>
  <c r="T10" i="17"/>
  <c r="K10" i="17"/>
  <c r="O10" i="17"/>
  <c r="D5" i="18"/>
  <c r="E7" i="17"/>
  <c r="CF24" i="9" l="1"/>
  <c r="CF25" i="9"/>
  <c r="CF26" i="9"/>
  <c r="CF27" i="9"/>
  <c r="CF28" i="9"/>
  <c r="CF29" i="9"/>
  <c r="CF30" i="9"/>
  <c r="CF31" i="9"/>
  <c r="CF32" i="9"/>
  <c r="CF33" i="9"/>
  <c r="CF34" i="9"/>
  <c r="CF35" i="9"/>
  <c r="CF36" i="9"/>
  <c r="CF37" i="9"/>
  <c r="CF38" i="9"/>
  <c r="CF39" i="9"/>
  <c r="CF40" i="9"/>
  <c r="CF41" i="9"/>
  <c r="CF42" i="9"/>
  <c r="CF43" i="9"/>
  <c r="CF44" i="9"/>
  <c r="CF45" i="9"/>
  <c r="CF46" i="9"/>
  <c r="CF47" i="9"/>
  <c r="CF48" i="9"/>
  <c r="CF49" i="9"/>
  <c r="CF50" i="9"/>
  <c r="CF23" i="9"/>
  <c r="K65" i="9"/>
  <c r="K59" i="9"/>
  <c r="K66" i="9" s="1"/>
  <c r="K73" i="9" s="1"/>
  <c r="O59" i="9"/>
  <c r="O66" i="9" s="1"/>
  <c r="N59" i="9"/>
  <c r="N66" i="9" s="1"/>
  <c r="N73" i="9" s="1"/>
  <c r="M59" i="9"/>
  <c r="M66" i="9" s="1"/>
  <c r="L59" i="9"/>
  <c r="L66" i="9" s="1"/>
  <c r="L73" i="9" s="1"/>
  <c r="L58" i="9"/>
  <c r="L65" i="9" s="1"/>
  <c r="J54" i="9"/>
  <c r="K54" i="9"/>
  <c r="L54" i="9"/>
  <c r="M54" i="9"/>
  <c r="N54" i="9"/>
  <c r="O54" i="9"/>
  <c r="A23" i="9"/>
  <c r="AQ54" i="9"/>
  <c r="AR54" i="9"/>
  <c r="AS54" i="9"/>
  <c r="AT54" i="9"/>
  <c r="AU54" i="9"/>
  <c r="AV54" i="9"/>
  <c r="AW54" i="9"/>
  <c r="AX54" i="9"/>
  <c r="O73" i="9" l="1"/>
  <c r="M73" i="9"/>
  <c r="P66" i="9"/>
  <c r="M55" i="9"/>
  <c r="O55" i="9"/>
  <c r="K55" i="9"/>
  <c r="P54" i="9"/>
  <c r="G57" i="9" a="1"/>
  <c r="H65" i="9" s="1"/>
  <c r="P73" i="9" l="1"/>
  <c r="AI26" i="16"/>
  <c r="I65" i="9"/>
  <c r="H66" i="9"/>
  <c r="H63" i="9"/>
  <c r="H64" i="9"/>
  <c r="G57" i="9"/>
  <c r="H57" i="9" s="1"/>
  <c r="H62" i="9"/>
  <c r="H61" i="9"/>
  <c r="H58" i="9"/>
  <c r="H59" i="9"/>
  <c r="H60" i="9"/>
  <c r="O62" i="9"/>
  <c r="O69" i="9" s="1"/>
  <c r="N62" i="9"/>
  <c r="M62" i="9"/>
  <c r="M69" i="9" s="1"/>
  <c r="L62" i="9"/>
  <c r="K62" i="9"/>
  <c r="K69" i="9" s="1"/>
  <c r="O61" i="9"/>
  <c r="O68" i="9" s="1"/>
  <c r="N61" i="9"/>
  <c r="M61" i="9"/>
  <c r="M68" i="9" s="1"/>
  <c r="L61" i="9"/>
  <c r="K61" i="9"/>
  <c r="K68" i="9" s="1"/>
  <c r="O60" i="9"/>
  <c r="O67" i="9" s="1"/>
  <c r="N60" i="9"/>
  <c r="M60" i="9"/>
  <c r="M67" i="9" s="1"/>
  <c r="L60" i="9"/>
  <c r="K60" i="9"/>
  <c r="K67" i="9" s="1"/>
  <c r="O58" i="9"/>
  <c r="N58" i="9"/>
  <c r="N65" i="9" s="1"/>
  <c r="M58" i="9"/>
  <c r="A27" i="9"/>
  <c r="A31" i="9" s="1"/>
  <c r="A35" i="9" s="1"/>
  <c r="A39" i="9" s="1"/>
  <c r="A43" i="9" s="1"/>
  <c r="A47" i="9" s="1"/>
  <c r="A22" i="9"/>
  <c r="M65" i="9" l="1"/>
  <c r="O65" i="9"/>
  <c r="O76" i="9"/>
  <c r="M74" i="9"/>
  <c r="L69" i="9"/>
  <c r="L68" i="9"/>
  <c r="L75" i="9" s="1"/>
  <c r="L67" i="9"/>
  <c r="L74" i="9" s="1"/>
  <c r="N67" i="9"/>
  <c r="N74" i="9" s="1"/>
  <c r="O74" i="9"/>
  <c r="N69" i="9"/>
  <c r="N76" i="9" s="1"/>
  <c r="N72" i="9"/>
  <c r="N68" i="9"/>
  <c r="N75" i="9" s="1"/>
  <c r="AI22" i="16"/>
  <c r="I61" i="9"/>
  <c r="AI23" i="16"/>
  <c r="I62" i="9"/>
  <c r="AI25" i="16"/>
  <c r="I64" i="9"/>
  <c r="AI24" i="16"/>
  <c r="I63" i="9"/>
  <c r="AI27" i="16"/>
  <c r="I66" i="9"/>
  <c r="AI20" i="16"/>
  <c r="I59" i="9"/>
  <c r="AI19" i="16"/>
  <c r="I58" i="9"/>
  <c r="AI18" i="16"/>
  <c r="I57" i="9"/>
  <c r="AI21" i="16"/>
  <c r="I60" i="9"/>
  <c r="L72" i="9"/>
  <c r="K72" i="9"/>
  <c r="K75" i="9"/>
  <c r="K74" i="9"/>
  <c r="K76" i="9"/>
  <c r="O72" i="9" l="1"/>
  <c r="M72" i="9"/>
  <c r="P65" i="9"/>
  <c r="P74" i="9"/>
  <c r="M76" i="9"/>
  <c r="L76" i="9"/>
  <c r="O75" i="9"/>
  <c r="M75" i="9"/>
  <c r="N77" i="9"/>
  <c r="P67" i="9"/>
  <c r="I67" i="9"/>
  <c r="P69" i="9"/>
  <c r="P68" i="9"/>
  <c r="O77" i="9" l="1"/>
  <c r="O78" i="9" s="1"/>
  <c r="P76" i="9"/>
  <c r="M77" i="9"/>
  <c r="P75" i="9"/>
  <c r="K77" i="9"/>
  <c r="K78" i="9" s="1"/>
  <c r="P72" i="9"/>
  <c r="L77" i="9"/>
  <c r="M78" i="9" l="1"/>
  <c r="P77" i="9"/>
  <c r="K79"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D15" authorId="0" shapeId="0" xr:uid="{F1D3EA2B-F02F-46D2-B656-B1BBE7F23193}">
      <text>
        <r>
          <rPr>
            <b/>
            <sz val="9"/>
            <color indexed="81"/>
            <rFont val="MS P ゴシック"/>
            <family val="3"/>
            <charset val="128"/>
          </rPr>
          <t>有りの場合右欄を記入</t>
        </r>
      </text>
    </comment>
    <comment ref="D16" authorId="0" shapeId="0" xr:uid="{D1A2103E-9F5E-4C64-95E8-61F6ECD9DBCA}">
      <text>
        <r>
          <rPr>
            <b/>
            <sz val="9"/>
            <color indexed="81"/>
            <rFont val="MS P ゴシック"/>
            <family val="3"/>
            <charset val="128"/>
          </rPr>
          <t>有りの場合
床面基準からの距離を〇印で囲む</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C2" authorId="0" shapeId="0" xr:uid="{C6D8C958-ADEC-4C5D-822E-F3D132AB52AF}">
      <text>
        <r>
          <rPr>
            <b/>
            <sz val="9"/>
            <color indexed="81"/>
            <rFont val="MS P ゴシック"/>
            <family val="3"/>
            <charset val="128"/>
          </rPr>
          <t>プルダウンして
有無を選択</t>
        </r>
      </text>
    </comment>
    <comment ref="C3" authorId="0" shapeId="0" xr:uid="{EA8D189A-4A89-417F-B657-A2089BEE0E0A}">
      <text>
        <r>
          <rPr>
            <b/>
            <sz val="9"/>
            <color indexed="81"/>
            <rFont val="MS P ゴシック"/>
            <family val="3"/>
            <charset val="128"/>
          </rPr>
          <t xml:space="preserve">プルダウンして
有無を選択
</t>
        </r>
      </text>
    </comment>
    <comment ref="C29" authorId="0" shapeId="0" xr:uid="{650EFE6E-4E78-42F8-9558-C813B802FC82}">
      <text>
        <r>
          <rPr>
            <b/>
            <sz val="9"/>
            <color indexed="81"/>
            <rFont val="MS P ゴシック"/>
            <family val="3"/>
            <charset val="128"/>
          </rPr>
          <t xml:space="preserve">プルダウンして
有無を選択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4C36C385-292B-44B8-9619-F58C2BB9ED4D}">
      <text>
        <r>
          <rPr>
            <b/>
            <sz val="9"/>
            <color indexed="81"/>
            <rFont val="MS P ゴシック"/>
            <family val="3"/>
            <charset val="128"/>
          </rPr>
          <t>セルを指定して有無を選択してください</t>
        </r>
      </text>
    </comment>
    <comment ref="AC3" authorId="0" shapeId="0" xr:uid="{82000F80-9D73-485D-9419-F73F59CFADC9}">
      <text>
        <r>
          <rPr>
            <b/>
            <sz val="9"/>
            <color indexed="81"/>
            <rFont val="MS P ゴシック"/>
            <family val="3"/>
            <charset val="128"/>
          </rPr>
          <t>セルを指定して有無を選択してください</t>
        </r>
      </text>
    </comment>
    <comment ref="AP4" authorId="0" shapeId="0" xr:uid="{3F5F7888-F566-42CD-A449-25397C339596}">
      <text>
        <r>
          <rPr>
            <b/>
            <sz val="9"/>
            <color indexed="81"/>
            <rFont val="MS P ゴシック"/>
            <family val="3"/>
            <charset val="128"/>
          </rPr>
          <t>PPES工事安全責任者の受講証をお持ちの方が望ましい</t>
        </r>
      </text>
    </comment>
    <comment ref="BF4" authorId="0" shapeId="0" xr:uid="{71D94B26-15FC-47BE-8DE8-E803843FEF67}">
      <text>
        <r>
          <rPr>
            <b/>
            <sz val="9"/>
            <color indexed="81"/>
            <rFont val="MS P ゴシック"/>
            <family val="3"/>
            <charset val="128"/>
          </rPr>
          <t>PPES工事安全責任者の受講証をお持ちの方が望ましい</t>
        </r>
      </text>
    </comment>
    <comment ref="AC5" authorId="0" shapeId="0" xr:uid="{D53E26B4-AE56-4F0C-ACCC-D4BF19CC75F6}">
      <text>
        <r>
          <rPr>
            <sz val="11"/>
            <rFont val="ＭＳ Ｐゴシック"/>
            <family val="3"/>
            <charset val="128"/>
          </rPr>
          <t>セルを指定して有無を選択してください</t>
        </r>
      </text>
    </comment>
    <comment ref="AI8" authorId="0" shapeId="0" xr:uid="{BC1FC2C7-41F8-47CC-ADA5-E70E4EF1BCA5}">
      <text>
        <r>
          <rPr>
            <b/>
            <sz val="9"/>
            <color indexed="81"/>
            <rFont val="MS P ゴシック"/>
            <family val="3"/>
            <charset val="128"/>
          </rPr>
          <t>危険源に対応する資格を有する場合は
セルを指定して☑ を選択してください</t>
        </r>
      </text>
    </comment>
    <comment ref="AG9" authorId="0" shapeId="0" xr:uid="{FF5EB5CB-54BF-45EF-86A0-4724DFC9D162}">
      <text>
        <r>
          <rPr>
            <b/>
            <sz val="9"/>
            <color indexed="81"/>
            <rFont val="MS P ゴシック"/>
            <family val="3"/>
            <charset val="128"/>
          </rPr>
          <t>原紙に項目が無い場合に記入してください
セルを指定して〇を選択してください</t>
        </r>
      </text>
    </comment>
    <comment ref="AH9" authorId="0" shapeId="0" xr:uid="{6349C5FF-894C-4109-AD23-E4C62C2F0F78}">
      <text>
        <r>
          <rPr>
            <b/>
            <sz val="9"/>
            <color indexed="81"/>
            <rFont val="MS P ゴシック"/>
            <family val="3"/>
            <charset val="128"/>
          </rPr>
          <t>原紙に項目が無い場合に記入してください
セルを指定して〇を選択してください</t>
        </r>
      </text>
    </comment>
    <comment ref="BC10" authorId="0" shapeId="0" xr:uid="{0F6945CB-ACDB-482E-B193-FE44CAB6E80D}">
      <text>
        <r>
          <rPr>
            <b/>
            <sz val="9"/>
            <color indexed="81"/>
            <rFont val="MS P ゴシック"/>
            <family val="3"/>
            <charset val="128"/>
          </rPr>
          <t>図形の矢印で張り付けてください</t>
        </r>
      </text>
    </comment>
    <comment ref="V11" authorId="0" shapeId="0" xr:uid="{E173EFBF-0ABF-4547-99DF-4CD40027D923}">
      <text>
        <r>
          <rPr>
            <b/>
            <sz val="9"/>
            <color indexed="81"/>
            <rFont val="MS P ゴシック"/>
            <family val="3"/>
            <charset val="128"/>
          </rPr>
          <t>作業指示書で作業する人</t>
        </r>
      </text>
    </comment>
    <comment ref="AJ11" authorId="0" shapeId="0" xr:uid="{804177FE-C61C-4974-81A4-0584ED2CB566}">
      <text>
        <r>
          <rPr>
            <b/>
            <sz val="9"/>
            <color indexed="81"/>
            <rFont val="MS P ゴシック"/>
            <family val="3"/>
            <charset val="128"/>
          </rPr>
          <t>考えられるリスクに対する処置を記入してください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Kimura, Kenichi</author>
    <author>Kano, Yuichi</author>
  </authors>
  <commentList>
    <comment ref="T7" authorId="0" shapeId="0" xr:uid="{47A7E513-DE8E-44DD-A2C7-F1F24CCDF0B8}">
      <text>
        <r>
          <rPr>
            <b/>
            <sz val="9"/>
            <color indexed="81"/>
            <rFont val="MS P ゴシック"/>
            <family val="3"/>
            <charset val="128"/>
          </rPr>
          <t>PPES発行の
工事安全責任者受講者</t>
        </r>
      </text>
    </comment>
    <comment ref="U7" authorId="1" shapeId="0" xr:uid="{2EE4A97C-EE24-416D-B620-32B4DD69A8E8}">
      <text>
        <r>
          <rPr>
            <sz val="9"/>
            <color indexed="81"/>
            <rFont val="MS P ゴシック"/>
            <family val="3"/>
            <charset val="128"/>
          </rPr>
          <t>高さ5m以上の足場組立、解体又は変更の作業</t>
        </r>
      </text>
    </comment>
    <comment ref="V7" authorId="1" shapeId="0" xr:uid="{162B8395-E5B8-48CC-9AB0-8C9EDFCF70E8}">
      <text>
        <r>
          <rPr>
            <sz val="9"/>
            <color indexed="81"/>
            <rFont val="MS P ゴシック"/>
            <family val="3"/>
            <charset val="128"/>
          </rPr>
          <t>高さ5m未満の足場組立、解体又は変更の作業</t>
        </r>
      </text>
    </comment>
    <comment ref="W7" authorId="1" shapeId="0" xr:uid="{7CB24638-4591-4A71-AC56-40534020A671}">
      <text>
        <r>
          <rPr>
            <sz val="9"/>
            <color indexed="81"/>
            <rFont val="MS P ゴシック"/>
            <family val="3"/>
            <charset val="128"/>
          </rPr>
          <t>足場の組立て、解体又は変更の作業に係る業務</t>
        </r>
      </text>
    </comment>
    <comment ref="X7" authorId="1" shapeId="0" xr:uid="{AC3E6283-2F0A-4A25-8103-2D077AD9CD17}">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1" shapeId="0" xr:uid="{903C4599-0C61-470F-8A1A-CBE56688D83E}">
      <text>
        <r>
          <rPr>
            <sz val="9"/>
            <color indexed="81"/>
            <rFont val="MS P ゴシック"/>
            <family val="3"/>
            <charset val="128"/>
          </rPr>
          <t>高圧(直流750V超・交流600V超～7000V以下)、特別高圧(7000V超)の充電電路、その支持物の敷設などの業務</t>
        </r>
      </text>
    </comment>
    <comment ref="Z7" authorId="1" shapeId="0" xr:uid="{B02863EC-F84A-4559-8CC8-A6D6ABF8A8BE}">
      <text>
        <r>
          <rPr>
            <sz val="9"/>
            <color indexed="81"/>
            <rFont val="MS P ゴシック"/>
            <family val="3"/>
            <charset val="128"/>
          </rPr>
          <t>低圧(直流750V以下・交流600V以下)の充電電路の敷設、修理の業務等</t>
        </r>
      </text>
    </comment>
    <comment ref="AA7" authorId="1" shapeId="0" xr:uid="{0FD33168-66F5-4979-98C7-E7A248641942}">
      <text>
        <r>
          <rPr>
            <sz val="9"/>
            <color indexed="81"/>
            <rFont val="MS P ゴシック"/>
            <family val="3"/>
            <charset val="128"/>
          </rPr>
          <t xml:space="preserve">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
</t>
        </r>
      </text>
    </comment>
    <comment ref="AB7" authorId="1" shapeId="0" xr:uid="{42392C90-1641-4C93-953A-94D7C3EE454D}">
      <text>
        <r>
          <rPr>
            <sz val="9"/>
            <color indexed="81"/>
            <rFont val="MS P ゴシック"/>
            <family val="3"/>
            <charset val="128"/>
          </rPr>
          <t>作業床の高さが10m以上の高所作業車の運転業務</t>
        </r>
      </text>
    </comment>
    <comment ref="AC7" authorId="1" shapeId="0" xr:uid="{F0A8BBB2-B43F-485E-BDC7-483CB692198B}">
      <text>
        <r>
          <rPr>
            <sz val="9"/>
            <color indexed="81"/>
            <rFont val="MS P ゴシック"/>
            <family val="3"/>
            <charset val="128"/>
          </rPr>
          <t>作業床の高さが10m未満の高所作業車の運転業務</t>
        </r>
      </text>
    </comment>
    <comment ref="AD7" authorId="1" shapeId="0" xr:uid="{EAA8EED4-1B77-49C3-B40E-4209F3EDA39E}">
      <text>
        <r>
          <rPr>
            <sz val="9"/>
            <color indexed="81"/>
            <rFont val="MS P ゴシック"/>
            <family val="3"/>
            <charset val="128"/>
          </rPr>
          <t>最大荷重1t以上のフォークリフトの運転業務</t>
        </r>
      </text>
    </comment>
    <comment ref="AE7" authorId="1" shapeId="0" xr:uid="{2E537266-8421-4E43-A9F9-C72A82FA858C}">
      <text>
        <r>
          <rPr>
            <sz val="9"/>
            <color indexed="81"/>
            <rFont val="MS P ゴシック"/>
            <family val="3"/>
            <charset val="128"/>
          </rPr>
          <t>アセチレン溶接装置又はガス集合溶接装置を用いて行う金属の溶接、溶断又は加熱の作業</t>
        </r>
      </text>
    </comment>
    <comment ref="AF7" authorId="1" shapeId="0" xr:uid="{F8FB7A90-B800-4B30-BDEA-23784FBA89B7}">
      <text>
        <r>
          <rPr>
            <sz val="9"/>
            <color indexed="81"/>
            <rFont val="MS P ゴシック"/>
            <family val="3"/>
            <charset val="128"/>
          </rPr>
          <t>アーク溶接機を用いて行う金属の溶接、溶断等の業務</t>
        </r>
      </text>
    </comment>
    <comment ref="AG7" authorId="1" shapeId="0" xr:uid="{D6A81656-5A51-418B-ADCA-D7FA6A21D188}">
      <text>
        <r>
          <rPr>
            <sz val="9"/>
            <color indexed="81"/>
            <rFont val="MS P ゴシック"/>
            <family val="3"/>
            <charset val="128"/>
          </rPr>
          <t>吊上げ荷重1t以上のクレーンの玉掛け業務</t>
        </r>
      </text>
    </comment>
    <comment ref="AH7" authorId="1" shapeId="0" xr:uid="{555318BA-A151-4D5A-8799-B1DC0158806D}">
      <text>
        <r>
          <rPr>
            <sz val="9"/>
            <color indexed="81"/>
            <rFont val="MS P ゴシック"/>
            <family val="3"/>
            <charset val="128"/>
          </rPr>
          <t>吊上げ荷重1t未満のクレーンの玉掛け業務</t>
        </r>
      </text>
    </comment>
    <comment ref="AI7" authorId="1" shapeId="0" xr:uid="{771EAA3B-FD46-4827-9931-F1A7D8E7A8D2}">
      <text>
        <r>
          <rPr>
            <sz val="9"/>
            <color indexed="81"/>
            <rFont val="MS P ゴシック"/>
            <family val="3"/>
            <charset val="128"/>
          </rPr>
          <t>吊上げ荷重5t以上のクレーンの運転業務</t>
        </r>
      </text>
    </comment>
    <comment ref="AJ7" authorId="1" shapeId="0" xr:uid="{C5D4CA76-9785-4D15-99ED-60AA841BEF16}">
      <text>
        <r>
          <rPr>
            <sz val="9"/>
            <color indexed="81"/>
            <rFont val="MS P ゴシック"/>
            <family val="3"/>
            <charset val="128"/>
          </rPr>
          <t>吊上げ荷重5t以上の床上操作式クレーン運転業務</t>
        </r>
      </text>
    </comment>
    <comment ref="AK7" authorId="1" shapeId="0" xr:uid="{EBE79C1E-54EA-4D9D-BE59-8990E47206E5}">
      <text>
        <r>
          <rPr>
            <sz val="9"/>
            <color indexed="81"/>
            <rFont val="MS P ゴシック"/>
            <family val="3"/>
            <charset val="128"/>
          </rPr>
          <t>吊上げ荷重5t未満のクレーンの運転業務</t>
        </r>
      </text>
    </comment>
    <comment ref="AL7" authorId="1" shapeId="0" xr:uid="{0855BB79-8AAC-4953-A7C5-07259006860B}">
      <text>
        <r>
          <rPr>
            <sz val="9"/>
            <color indexed="81"/>
            <rFont val="MS P ゴシック"/>
            <family val="3"/>
            <charset val="128"/>
          </rPr>
          <t>酸素欠乏危険作業場所における作業</t>
        </r>
      </text>
    </comment>
    <comment ref="AM7" authorId="1" shapeId="0" xr:uid="{2E90326D-44DD-43E4-A47A-CD31FA8E9BCC}">
      <text>
        <r>
          <rPr>
            <sz val="9"/>
            <color indexed="81"/>
            <rFont val="MS P ゴシック"/>
            <family val="3"/>
            <charset val="128"/>
          </rPr>
          <t>酸素欠乏危険場所における作業に係る業務</t>
        </r>
      </text>
    </comment>
    <comment ref="AN7" authorId="1" shapeId="0" xr:uid="{05F233E8-797C-4780-8E33-5F0822B8A166}">
      <text>
        <r>
          <rPr>
            <sz val="9"/>
            <color indexed="81"/>
            <rFont val="MS P ゴシック"/>
            <family val="3"/>
            <charset val="128"/>
          </rPr>
          <t>特定化学物質を製造し、または取り扱う作業</t>
        </r>
      </text>
    </comment>
    <comment ref="AO7" authorId="1" shapeId="0" xr:uid="{637DC7FC-4034-4331-AC32-B454F7925B62}">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1" shapeId="0" xr:uid="{41DD2E39-30CF-44D0-8FB7-A2E691BFC0BE}">
      <text>
        <r>
          <rPr>
            <sz val="9"/>
            <color indexed="81"/>
            <rFont val="MS P ゴシック"/>
            <family val="3"/>
            <charset val="128"/>
          </rPr>
          <t>危険物製造所、貯蔵所及び取扱所において、危険物を取り扱う作業</t>
        </r>
      </text>
    </comment>
    <comment ref="AQ7" authorId="1" shapeId="0" xr:uid="{03D9B516-1A79-449F-A43E-446A081AC12E}">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1" shapeId="0" xr:uid="{7F6BC7F0-F28B-4B79-9698-210B06BCCD16}">
      <text>
        <r>
          <rPr>
            <sz val="9"/>
            <color indexed="81"/>
            <rFont val="MS P ゴシック"/>
            <family val="3"/>
            <charset val="128"/>
          </rPr>
          <t>左記以外の資格は空欄に記載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Kimura, Kenichi</author>
    <author>Kano, Yuichi</author>
  </authors>
  <commentList>
    <comment ref="T7" authorId="0" shapeId="0" xr:uid="{48106A14-B042-45B2-BAA9-4056666E53D6}">
      <text>
        <r>
          <rPr>
            <b/>
            <sz val="9"/>
            <color indexed="81"/>
            <rFont val="MS P ゴシック"/>
            <family val="3"/>
            <charset val="128"/>
          </rPr>
          <t>PPES発行の
工事安全責任者受講者</t>
        </r>
      </text>
    </comment>
    <comment ref="U7" authorId="1" shapeId="0" xr:uid="{13851EDA-3BD2-495D-A083-97AD20A77CFA}">
      <text>
        <r>
          <rPr>
            <sz val="9"/>
            <color indexed="81"/>
            <rFont val="MS P ゴシック"/>
            <family val="3"/>
            <charset val="128"/>
          </rPr>
          <t>高さ5m以上の足場組立、解体又は変更の作業</t>
        </r>
      </text>
    </comment>
    <comment ref="V7" authorId="1" shapeId="0" xr:uid="{66281877-3472-4029-A193-76CAE356669F}">
      <text>
        <r>
          <rPr>
            <sz val="9"/>
            <color indexed="81"/>
            <rFont val="MS P ゴシック"/>
            <family val="3"/>
            <charset val="128"/>
          </rPr>
          <t>高さ5m未満の足場組立、解体又は変更の作業</t>
        </r>
      </text>
    </comment>
    <comment ref="W7" authorId="1" shapeId="0" xr:uid="{D03E0C32-B0F7-4238-85FA-B0BF7641B1D9}">
      <text>
        <r>
          <rPr>
            <sz val="9"/>
            <color indexed="81"/>
            <rFont val="MS P ゴシック"/>
            <family val="3"/>
            <charset val="128"/>
          </rPr>
          <t>足場の組立て、解体又は変更の作業に係る業務</t>
        </r>
      </text>
    </comment>
    <comment ref="X7" authorId="1" shapeId="0" xr:uid="{8B7D85DE-45A5-4A99-8E2E-0B30DE0B58C8}">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1" shapeId="0" xr:uid="{B072976F-4BF0-41C0-B7CE-02C78D0DD8E4}">
      <text>
        <r>
          <rPr>
            <sz val="9"/>
            <color indexed="81"/>
            <rFont val="MS P ゴシック"/>
            <family val="3"/>
            <charset val="128"/>
          </rPr>
          <t>高圧(直流750V超・交流600V超～7000V以下)、特別高圧(7000V超)の充電電路、その支持物の敷設などの業務</t>
        </r>
      </text>
    </comment>
    <comment ref="Z7" authorId="1" shapeId="0" xr:uid="{EF188EE7-4BD5-4B9D-8890-A78C0EF410B1}">
      <text>
        <r>
          <rPr>
            <sz val="9"/>
            <color indexed="81"/>
            <rFont val="MS P ゴシック"/>
            <family val="3"/>
            <charset val="128"/>
          </rPr>
          <t>低圧(直流750V以下・交流600V以下)の充電電路の敷設、修理の業務等</t>
        </r>
      </text>
    </comment>
    <comment ref="AA7" authorId="1" shapeId="0" xr:uid="{C646A004-7B0A-400A-B368-9E8DD26FD677}">
      <text>
        <r>
          <rPr>
            <sz val="9"/>
            <color indexed="81"/>
            <rFont val="MS P ゴシック"/>
            <family val="3"/>
            <charset val="128"/>
          </rPr>
          <t xml:space="preserve">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
</t>
        </r>
      </text>
    </comment>
    <comment ref="AB7" authorId="1" shapeId="0" xr:uid="{895D42FA-F22A-4767-82E8-2C0344B667FB}">
      <text>
        <r>
          <rPr>
            <sz val="9"/>
            <color indexed="81"/>
            <rFont val="MS P ゴシック"/>
            <family val="3"/>
            <charset val="128"/>
          </rPr>
          <t>作業床の高さが10m以上の高所作業車の運転業務</t>
        </r>
      </text>
    </comment>
    <comment ref="AC7" authorId="1" shapeId="0" xr:uid="{D6E6D176-55EE-433D-8871-95F2900DFBD5}">
      <text>
        <r>
          <rPr>
            <sz val="9"/>
            <color indexed="81"/>
            <rFont val="MS P ゴシック"/>
            <family val="3"/>
            <charset val="128"/>
          </rPr>
          <t>作業床の高さが10m未満の高所作業車の運転業務</t>
        </r>
      </text>
    </comment>
    <comment ref="AD7" authorId="1" shapeId="0" xr:uid="{E164A3D2-E8E5-4252-AF38-2E21EA30E255}">
      <text>
        <r>
          <rPr>
            <sz val="9"/>
            <color indexed="81"/>
            <rFont val="MS P ゴシック"/>
            <family val="3"/>
            <charset val="128"/>
          </rPr>
          <t>最大荷重1t以上のフォークリフトの運転業務</t>
        </r>
      </text>
    </comment>
    <comment ref="AE7" authorId="1" shapeId="0" xr:uid="{D684693B-C45C-4A2A-9FB3-65B909EA994C}">
      <text>
        <r>
          <rPr>
            <sz val="9"/>
            <color indexed="81"/>
            <rFont val="MS P ゴシック"/>
            <family val="3"/>
            <charset val="128"/>
          </rPr>
          <t>アセチレン溶接装置又はガス集合溶接装置を用いて行う金属の溶接、溶断又は加熱の作業</t>
        </r>
      </text>
    </comment>
    <comment ref="AF7" authorId="1" shapeId="0" xr:uid="{EC16DD20-BD4C-48CD-A035-C476B6E3199A}">
      <text>
        <r>
          <rPr>
            <sz val="9"/>
            <color indexed="81"/>
            <rFont val="MS P ゴシック"/>
            <family val="3"/>
            <charset val="128"/>
          </rPr>
          <t>アーク溶接機を用いて行う金属の溶接、溶断等の業務</t>
        </r>
      </text>
    </comment>
    <comment ref="AG7" authorId="1" shapeId="0" xr:uid="{DD3A852F-6B6A-4B00-9F0E-CA49ECD47DDD}">
      <text>
        <r>
          <rPr>
            <sz val="9"/>
            <color indexed="81"/>
            <rFont val="MS P ゴシック"/>
            <family val="3"/>
            <charset val="128"/>
          </rPr>
          <t>吊上げ荷重1t以上のクレーンの玉掛け業務</t>
        </r>
      </text>
    </comment>
    <comment ref="AH7" authorId="1" shapeId="0" xr:uid="{FE71C354-6DEE-4BF8-BC21-FD48A138A756}">
      <text>
        <r>
          <rPr>
            <sz val="9"/>
            <color indexed="81"/>
            <rFont val="MS P ゴシック"/>
            <family val="3"/>
            <charset val="128"/>
          </rPr>
          <t>吊上げ荷重1t未満のクレーンの玉掛け業務</t>
        </r>
      </text>
    </comment>
    <comment ref="AI7" authorId="1" shapeId="0" xr:uid="{CDAF99B7-CEA7-4C00-A799-507E7434F9FD}">
      <text>
        <r>
          <rPr>
            <sz val="9"/>
            <color indexed="81"/>
            <rFont val="MS P ゴシック"/>
            <family val="3"/>
            <charset val="128"/>
          </rPr>
          <t>吊上げ荷重5t以上のクレーンの運転業務</t>
        </r>
      </text>
    </comment>
    <comment ref="AJ7" authorId="1" shapeId="0" xr:uid="{FBD4657A-B1B5-41C8-8F11-3BF25C3F6707}">
      <text>
        <r>
          <rPr>
            <sz val="9"/>
            <color indexed="81"/>
            <rFont val="MS P ゴシック"/>
            <family val="3"/>
            <charset val="128"/>
          </rPr>
          <t>吊上げ荷重5t以上の床上操作式クレーン運転業務</t>
        </r>
      </text>
    </comment>
    <comment ref="AK7" authorId="1" shapeId="0" xr:uid="{FAAEB1AF-A0CE-4888-B145-55508097DE1F}">
      <text>
        <r>
          <rPr>
            <sz val="9"/>
            <color indexed="81"/>
            <rFont val="MS P ゴシック"/>
            <family val="3"/>
            <charset val="128"/>
          </rPr>
          <t>吊上げ荷重5t未満のクレーンの運転業務</t>
        </r>
      </text>
    </comment>
    <comment ref="AL7" authorId="1" shapeId="0" xr:uid="{304D9E4D-87B6-4FDC-959B-052AE305D773}">
      <text>
        <r>
          <rPr>
            <sz val="9"/>
            <color indexed="81"/>
            <rFont val="MS P ゴシック"/>
            <family val="3"/>
            <charset val="128"/>
          </rPr>
          <t>酸素欠乏危険作業場所における作業</t>
        </r>
      </text>
    </comment>
    <comment ref="AM7" authorId="1" shapeId="0" xr:uid="{5F6500AC-9046-4D26-AAAC-78C19B98C930}">
      <text>
        <r>
          <rPr>
            <sz val="9"/>
            <color indexed="81"/>
            <rFont val="MS P ゴシック"/>
            <family val="3"/>
            <charset val="128"/>
          </rPr>
          <t>酸素欠乏危険場所における作業に係る業務</t>
        </r>
      </text>
    </comment>
    <comment ref="AN7" authorId="1" shapeId="0" xr:uid="{59FCE30F-2759-4506-A998-3B10CFBD083D}">
      <text>
        <r>
          <rPr>
            <sz val="9"/>
            <color indexed="81"/>
            <rFont val="MS P ゴシック"/>
            <family val="3"/>
            <charset val="128"/>
          </rPr>
          <t>特定化学物質を製造し、または取り扱う作業</t>
        </r>
      </text>
    </comment>
    <comment ref="AO7" authorId="1" shapeId="0" xr:uid="{7A2749F7-E50E-4574-8EC0-1C7BEBA5702C}">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1" shapeId="0" xr:uid="{25B6E415-4784-434A-987F-5577F7D9A3F2}">
      <text>
        <r>
          <rPr>
            <sz val="9"/>
            <color indexed="81"/>
            <rFont val="MS P ゴシック"/>
            <family val="3"/>
            <charset val="128"/>
          </rPr>
          <t>危険物製造所、貯蔵所及び取扱所において、危険物を取り扱う作業</t>
        </r>
      </text>
    </comment>
    <comment ref="AQ7" authorId="1" shapeId="0" xr:uid="{9D26EB0C-DF1C-440B-962C-FAFBCFCDF7CB}">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1" shapeId="0" xr:uid="{5E3076E2-B05A-4E02-88E2-E0C30A2E344D}">
      <text>
        <r>
          <rPr>
            <sz val="9"/>
            <color indexed="81"/>
            <rFont val="MS P ゴシック"/>
            <family val="3"/>
            <charset val="128"/>
          </rPr>
          <t>左記以外の資格は空欄に記載</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51511EC2-CE57-4C89-BB79-1DC6C15001FC}">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<sst xmlns="http://schemas.openxmlformats.org/spreadsheetml/2006/main" count="1230" uniqueCount="679">
  <si>
    <t>工事計画書</t>
    <rPh sb="0" eb="2">
      <t>コウジ</t>
    </rPh>
    <rPh sb="2" eb="4">
      <t>ケイカク</t>
    </rPh>
    <rPh sb="4" eb="5">
      <t>ショ</t>
    </rPh>
    <phoneticPr fontId="4"/>
  </si>
  <si>
    <t>提出日</t>
    <rPh sb="0" eb="2">
      <t>テイシュツ</t>
    </rPh>
    <rPh sb="2" eb="3">
      <t>ビ</t>
    </rPh>
    <phoneticPr fontId="4"/>
  </si>
  <si>
    <t>施工会社名</t>
    <rPh sb="0" eb="2">
      <t>セコウ</t>
    </rPh>
    <rPh sb="2" eb="4">
      <t>カイシャ</t>
    </rPh>
    <rPh sb="4" eb="5">
      <t>メイ</t>
    </rPh>
    <phoneticPr fontId="4"/>
  </si>
  <si>
    <t>責任者</t>
    <rPh sb="0" eb="3">
      <t>セキニンシャ</t>
    </rPh>
    <phoneticPr fontId="4"/>
  </si>
  <si>
    <t>工事名称</t>
    <phoneticPr fontId="4"/>
  </si>
  <si>
    <t>関連
届出</t>
    <rPh sb="0" eb="2">
      <t>カンレン</t>
    </rPh>
    <rPh sb="3" eb="5">
      <t>トドケデ</t>
    </rPh>
    <phoneticPr fontId="4"/>
  </si>
  <si>
    <t>①高所作業</t>
    <rPh sb="1" eb="5">
      <t>コウショサギョウ</t>
    </rPh>
    <phoneticPr fontId="4"/>
  </si>
  <si>
    <t>②電気工事作業</t>
    <rPh sb="1" eb="5">
      <t>デンキコウジ</t>
    </rPh>
    <rPh sb="5" eb="7">
      <t>サギョウ</t>
    </rPh>
    <phoneticPr fontId="4"/>
  </si>
  <si>
    <t>③挟まれ
設備試運転</t>
    <rPh sb="1" eb="2">
      <t>ハサ</t>
    </rPh>
    <rPh sb="5" eb="7">
      <t>セツビ</t>
    </rPh>
    <rPh sb="7" eb="10">
      <t>シウンテン</t>
    </rPh>
    <phoneticPr fontId="4"/>
  </si>
  <si>
    <t>④火気取扱い作業</t>
    <rPh sb="1" eb="3">
      <t>カキ</t>
    </rPh>
    <rPh sb="3" eb="4">
      <t>ト</t>
    </rPh>
    <rPh sb="4" eb="5">
      <t>アツカ</t>
    </rPh>
    <rPh sb="6" eb="8">
      <t>サギョウ</t>
    </rPh>
    <phoneticPr fontId="4"/>
  </si>
  <si>
    <t>着手許可</t>
    <rPh sb="0" eb="2">
      <t>チャクシュ</t>
    </rPh>
    <rPh sb="2" eb="4">
      <t>キョカ</t>
    </rPh>
    <phoneticPr fontId="4"/>
  </si>
  <si>
    <t>関係部門</t>
    <rPh sb="0" eb="4">
      <t>カンケイブモン</t>
    </rPh>
    <phoneticPr fontId="4"/>
  </si>
  <si>
    <t>発注部門</t>
    <rPh sb="0" eb="2">
      <t>ハッチュウ</t>
    </rPh>
    <rPh sb="2" eb="4">
      <t>ブモン</t>
    </rPh>
    <phoneticPr fontId="4"/>
  </si>
  <si>
    <t>施工会社</t>
    <rPh sb="0" eb="2">
      <t>セコウ</t>
    </rPh>
    <rPh sb="2" eb="4">
      <t>カイシャ</t>
    </rPh>
    <phoneticPr fontId="4"/>
  </si>
  <si>
    <t>係長</t>
    <rPh sb="0" eb="2">
      <t>カカリチョウ</t>
    </rPh>
    <phoneticPr fontId="4"/>
  </si>
  <si>
    <t>担当者</t>
    <rPh sb="0" eb="3">
      <t>タントウシャ</t>
    </rPh>
    <phoneticPr fontId="4"/>
  </si>
  <si>
    <t>予定工期</t>
    <phoneticPr fontId="4"/>
  </si>
  <si>
    <t>⑤酸欠作業</t>
    <rPh sb="1" eb="3">
      <t>サンケツ</t>
    </rPh>
    <rPh sb="3" eb="5">
      <t>サギョウ</t>
    </rPh>
    <phoneticPr fontId="4"/>
  </si>
  <si>
    <t>⑥重量物取扱い
作業</t>
    <rPh sb="1" eb="4">
      <t>ジュウリョウブツ</t>
    </rPh>
    <rPh sb="4" eb="5">
      <t>ト</t>
    </rPh>
    <rPh sb="5" eb="6">
      <t>アツカ</t>
    </rPh>
    <rPh sb="8" eb="10">
      <t>サギョウ</t>
    </rPh>
    <phoneticPr fontId="4"/>
  </si>
  <si>
    <t>⑦天井内/火災
報知器近接作業</t>
    <rPh sb="1" eb="3">
      <t>テンジョウ</t>
    </rPh>
    <rPh sb="3" eb="4">
      <t>ナイ</t>
    </rPh>
    <rPh sb="5" eb="7">
      <t>カサイ</t>
    </rPh>
    <rPh sb="8" eb="10">
      <t>ホウチ</t>
    </rPh>
    <rPh sb="10" eb="11">
      <t>ウツワ</t>
    </rPh>
    <rPh sb="11" eb="13">
      <t>キンセツ</t>
    </rPh>
    <rPh sb="13" eb="15">
      <t>サギョウ</t>
    </rPh>
    <phoneticPr fontId="4"/>
  </si>
  <si>
    <t>⑧防災監視盤
保守登録 依頼表</t>
    <rPh sb="12" eb="14">
      <t>イライ</t>
    </rPh>
    <phoneticPr fontId="4"/>
  </si>
  <si>
    <t>作業日</t>
    <rPh sb="0" eb="2">
      <t>サギョウ</t>
    </rPh>
    <rPh sb="2" eb="3">
      <t>ビ</t>
    </rPh>
    <phoneticPr fontId="4"/>
  </si>
  <si>
    <t>作業時間</t>
    <rPh sb="0" eb="2">
      <t>サギョウ</t>
    </rPh>
    <rPh sb="2" eb="4">
      <t>ジカン</t>
    </rPh>
    <phoneticPr fontId="4"/>
  </si>
  <si>
    <t>工事エリア範囲</t>
    <rPh sb="0" eb="2">
      <t>コウジ</t>
    </rPh>
    <rPh sb="5" eb="7">
      <t>ハンイ</t>
    </rPh>
    <phoneticPr fontId="4"/>
  </si>
  <si>
    <r>
      <t xml:space="preserve">作業場所
</t>
    </r>
    <r>
      <rPr>
        <b/>
        <sz val="11"/>
        <color rgb="FFFF0000"/>
        <rFont val="ＭＳ Ｐゴシック"/>
        <family val="3"/>
        <charset val="128"/>
      </rPr>
      <t>(出来るだけ詳細)</t>
    </r>
    <rPh sb="0" eb="2">
      <t>サギョウ</t>
    </rPh>
    <rPh sb="2" eb="4">
      <t>バショ</t>
    </rPh>
    <rPh sb="6" eb="8">
      <t>デキ</t>
    </rPh>
    <rPh sb="11" eb="13">
      <t>ショウサイ</t>
    </rPh>
    <phoneticPr fontId="4"/>
  </si>
  <si>
    <t>作業人員</t>
    <rPh sb="0" eb="2">
      <t>サギョウ</t>
    </rPh>
    <rPh sb="2" eb="4">
      <t>ジンイン</t>
    </rPh>
    <phoneticPr fontId="4"/>
  </si>
  <si>
    <t>作業内容</t>
    <rPh sb="0" eb="2">
      <t>サギョウ</t>
    </rPh>
    <rPh sb="2" eb="4">
      <t>ナイヨウ</t>
    </rPh>
    <phoneticPr fontId="4"/>
  </si>
  <si>
    <t>届出・危険作業</t>
    <rPh sb="3" eb="5">
      <t>キケン</t>
    </rPh>
    <phoneticPr fontId="4"/>
  </si>
  <si>
    <t>施工側　担当者</t>
    <rPh sb="0" eb="2">
      <t>セコウ</t>
    </rPh>
    <rPh sb="2" eb="3">
      <t>ガワ</t>
    </rPh>
    <rPh sb="4" eb="7">
      <t>タントウシャ</t>
    </rPh>
    <phoneticPr fontId="4"/>
  </si>
  <si>
    <t>施主側　担当者</t>
    <rPh sb="0" eb="2">
      <t>セシュ</t>
    </rPh>
    <rPh sb="2" eb="3">
      <t>ガワ</t>
    </rPh>
    <rPh sb="4" eb="7">
      <t>タントウシャ</t>
    </rPh>
    <phoneticPr fontId="4"/>
  </si>
  <si>
    <t>備考・コメント・連絡事項（通行規制等）</t>
    <rPh sb="0" eb="2">
      <t>ビコウ</t>
    </rPh>
    <rPh sb="8" eb="10">
      <t>レンラク</t>
    </rPh>
    <rPh sb="10" eb="12">
      <t>ジコウ</t>
    </rPh>
    <rPh sb="17" eb="18">
      <t>トウ</t>
    </rPh>
    <phoneticPr fontId="4"/>
  </si>
  <si>
    <t>柱番号</t>
    <rPh sb="0" eb="1">
      <t>ハシラ</t>
    </rPh>
    <rPh sb="1" eb="2">
      <t>バン</t>
    </rPh>
    <rPh sb="2" eb="3">
      <t>ゴウ</t>
    </rPh>
    <phoneticPr fontId="4"/>
  </si>
  <si>
    <t>開始から終了予定</t>
    <rPh sb="0" eb="2">
      <t>カイシ</t>
    </rPh>
    <rPh sb="4" eb="6">
      <t>シュウリョウ</t>
    </rPh>
    <rPh sb="6" eb="8">
      <t>ヨテイ</t>
    </rPh>
    <phoneticPr fontId="4"/>
  </si>
  <si>
    <t>棟</t>
    <rPh sb="0" eb="1">
      <t>トウ</t>
    </rPh>
    <phoneticPr fontId="4"/>
  </si>
  <si>
    <t>階</t>
    <rPh sb="0" eb="1">
      <t>カイ</t>
    </rPh>
    <phoneticPr fontId="4"/>
  </si>
  <si>
    <t>X</t>
    <phoneticPr fontId="4"/>
  </si>
  <si>
    <t>Y</t>
    <phoneticPr fontId="4"/>
  </si>
  <si>
    <t>高所</t>
    <rPh sb="0" eb="2">
      <t>コウショ</t>
    </rPh>
    <phoneticPr fontId="4"/>
  </si>
  <si>
    <t>感電</t>
    <rPh sb="0" eb="2">
      <t>カンデン</t>
    </rPh>
    <phoneticPr fontId="4"/>
  </si>
  <si>
    <t>火気</t>
    <rPh sb="0" eb="2">
      <t>カキ</t>
    </rPh>
    <phoneticPr fontId="4"/>
  </si>
  <si>
    <t>酸欠</t>
    <rPh sb="0" eb="2">
      <t>サンケツ</t>
    </rPh>
    <phoneticPr fontId="4"/>
  </si>
  <si>
    <t>重量</t>
    <rPh sb="0" eb="2">
      <t>ジュウリョウ</t>
    </rPh>
    <phoneticPr fontId="4"/>
  </si>
  <si>
    <t>天井</t>
    <rPh sb="0" eb="2">
      <t>テンジョウ</t>
    </rPh>
    <phoneticPr fontId="4"/>
  </si>
  <si>
    <t>防災</t>
    <rPh sb="0" eb="2">
      <t>ボウサイ</t>
    </rPh>
    <phoneticPr fontId="4"/>
  </si>
  <si>
    <t>～</t>
    <phoneticPr fontId="1"/>
  </si>
  <si>
    <t>名</t>
    <rPh sb="0" eb="1">
      <t>メイ</t>
    </rPh>
    <phoneticPr fontId="4"/>
  </si>
  <si>
    <t>　</t>
  </si>
  <si>
    <t>＊実績は赤ボールペンで記入すること</t>
    <rPh sb="1" eb="3">
      <t>ジッセキ</t>
    </rPh>
    <rPh sb="4" eb="5">
      <t>アカ</t>
    </rPh>
    <rPh sb="11" eb="13">
      <t>キニュウ</t>
    </rPh>
    <phoneticPr fontId="4"/>
  </si>
  <si>
    <t>プライムプラネットエナジー＆ソリューションズ株式会社</t>
    <rPh sb="22" eb="26">
      <t>カブシキガイシャ</t>
    </rPh>
    <phoneticPr fontId="4"/>
  </si>
  <si>
    <t>工事依頼部署</t>
    <phoneticPr fontId="4"/>
  </si>
  <si>
    <t>分類</t>
    <phoneticPr fontId="4"/>
  </si>
  <si>
    <t>～</t>
    <phoneticPr fontId="4"/>
  </si>
  <si>
    <t>※開始日</t>
    <rPh sb="1" eb="4">
      <t>カイシビ</t>
    </rPh>
    <phoneticPr fontId="4"/>
  </si>
  <si>
    <t>※終了日</t>
    <rPh sb="1" eb="4">
      <t>シュウリョウビ</t>
    </rPh>
    <phoneticPr fontId="4"/>
  </si>
  <si>
    <t>年</t>
    <rPh sb="0" eb="1">
      <t>ネン</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</si>
  <si>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</si>
  <si>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</si>
  <si>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</si>
  <si>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</si>
  <si>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</si>
  <si>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</si>
  <si>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t>
    <rPh sb="0" eb="1">
      <t>ニチ</t>
    </rPh>
    <phoneticPr fontId="4"/>
  </si>
  <si>
    <t>H</t>
    <phoneticPr fontId="1"/>
  </si>
  <si>
    <t>O</t>
    <phoneticPr fontId="1"/>
  </si>
  <si>
    <t>フロアー</t>
    <phoneticPr fontId="1"/>
  </si>
  <si>
    <t>1X</t>
    <phoneticPr fontId="1"/>
  </si>
  <si>
    <t>1Y</t>
    <phoneticPr fontId="1"/>
  </si>
  <si>
    <t>2X</t>
    <phoneticPr fontId="1"/>
  </si>
  <si>
    <t>2Y</t>
    <phoneticPr fontId="1"/>
  </si>
  <si>
    <t>A</t>
    <phoneticPr fontId="1"/>
  </si>
  <si>
    <t>B</t>
    <phoneticPr fontId="1"/>
  </si>
  <si>
    <t>C</t>
    <phoneticPr fontId="1"/>
  </si>
  <si>
    <t>D</t>
    <phoneticPr fontId="1"/>
  </si>
  <si>
    <t>E</t>
    <phoneticPr fontId="1"/>
  </si>
  <si>
    <t>F</t>
    <phoneticPr fontId="1"/>
  </si>
  <si>
    <t>G</t>
    <phoneticPr fontId="1"/>
  </si>
  <si>
    <t>I</t>
    <phoneticPr fontId="1"/>
  </si>
  <si>
    <t>J</t>
    <phoneticPr fontId="1"/>
  </si>
  <si>
    <t>K</t>
    <phoneticPr fontId="1"/>
  </si>
  <si>
    <t>L</t>
    <phoneticPr fontId="1"/>
  </si>
  <si>
    <t>M</t>
    <phoneticPr fontId="1"/>
  </si>
  <si>
    <t>N</t>
    <phoneticPr fontId="1"/>
  </si>
  <si>
    <t>P</t>
    <phoneticPr fontId="1"/>
  </si>
  <si>
    <t>Q</t>
    <phoneticPr fontId="1"/>
  </si>
  <si>
    <t>↓数字変換</t>
    <rPh sb="1" eb="3">
      <t>スウジ</t>
    </rPh>
    <rPh sb="3" eb="5">
      <t>ヘンカン</t>
    </rPh>
    <phoneticPr fontId="1"/>
  </si>
  <si>
    <t>①</t>
    <phoneticPr fontId="1"/>
  </si>
  <si>
    <t>X最小値</t>
    <rPh sb="1" eb="4">
      <t>サイショウチ</t>
    </rPh>
    <phoneticPr fontId="1"/>
  </si>
  <si>
    <t>Y最小値</t>
    <phoneticPr fontId="1"/>
  </si>
  <si>
    <t>X最大値</t>
    <rPh sb="1" eb="4">
      <t>サイダイチ</t>
    </rPh>
    <phoneticPr fontId="1"/>
  </si>
  <si>
    <t>Y最大値</t>
    <rPh sb="2" eb="3">
      <t>ダイ</t>
    </rPh>
    <phoneticPr fontId="1"/>
  </si>
  <si>
    <t>ア</t>
    <phoneticPr fontId="1"/>
  </si>
  <si>
    <t>イ</t>
    <phoneticPr fontId="1"/>
  </si>
  <si>
    <t>ウ</t>
    <phoneticPr fontId="1"/>
  </si>
  <si>
    <t>ケ</t>
    <phoneticPr fontId="1"/>
  </si>
  <si>
    <t>サ</t>
    <phoneticPr fontId="1"/>
  </si>
  <si>
    <t>タ</t>
    <phoneticPr fontId="1"/>
  </si>
  <si>
    <t>エ</t>
    <phoneticPr fontId="1"/>
  </si>
  <si>
    <t>オ</t>
    <phoneticPr fontId="1"/>
  </si>
  <si>
    <t>カ</t>
    <phoneticPr fontId="1"/>
  </si>
  <si>
    <t>キ</t>
    <phoneticPr fontId="1"/>
  </si>
  <si>
    <t>ク</t>
    <phoneticPr fontId="1"/>
  </si>
  <si>
    <t>コ</t>
    <phoneticPr fontId="1"/>
  </si>
  <si>
    <t>シ</t>
    <phoneticPr fontId="1"/>
  </si>
  <si>
    <t>ス</t>
    <phoneticPr fontId="1"/>
  </si>
  <si>
    <t>セ</t>
    <phoneticPr fontId="1"/>
  </si>
  <si>
    <t>ソ</t>
    <phoneticPr fontId="1"/>
  </si>
  <si>
    <t>チ</t>
    <phoneticPr fontId="1"/>
  </si>
  <si>
    <t>ツ</t>
    <phoneticPr fontId="1"/>
  </si>
  <si>
    <t>テ</t>
    <phoneticPr fontId="1"/>
  </si>
  <si>
    <t>屋外施設記号</t>
    <rPh sb="0" eb="2">
      <t>ヤガイ</t>
    </rPh>
    <rPh sb="2" eb="4">
      <t>シセツ</t>
    </rPh>
    <rPh sb="4" eb="6">
      <t>キゴウ</t>
    </rPh>
    <phoneticPr fontId="1"/>
  </si>
  <si>
    <t>カタカナ変換</t>
    <rPh sb="4" eb="6">
      <t>ヘンカン</t>
    </rPh>
    <phoneticPr fontId="1"/>
  </si>
  <si>
    <t>ー西神研究棟</t>
    <phoneticPr fontId="1"/>
  </si>
  <si>
    <t>ー信頼性試験棟</t>
    <phoneticPr fontId="1"/>
  </si>
  <si>
    <t>ー危険物置場</t>
    <phoneticPr fontId="1"/>
  </si>
  <si>
    <t>ー消火ポンプ室</t>
    <phoneticPr fontId="1"/>
  </si>
  <si>
    <t>ーメーター小屋</t>
    <phoneticPr fontId="1"/>
  </si>
  <si>
    <t>ー西神守衛室</t>
    <phoneticPr fontId="1"/>
  </si>
  <si>
    <t>ー排水施設</t>
    <phoneticPr fontId="1"/>
  </si>
  <si>
    <t>ー受水槽</t>
    <phoneticPr fontId="1"/>
  </si>
  <si>
    <t>ーL廃タンク</t>
    <phoneticPr fontId="1"/>
  </si>
  <si>
    <t>ー液体窒素タンク</t>
    <phoneticPr fontId="1"/>
  </si>
  <si>
    <t>ー分類廃棄物置場</t>
    <phoneticPr fontId="1"/>
  </si>
  <si>
    <t>ー倉庫</t>
    <phoneticPr fontId="1"/>
  </si>
  <si>
    <t>ー従業員駐車場</t>
    <phoneticPr fontId="1"/>
  </si>
  <si>
    <t>ー来客者駐車場</t>
    <phoneticPr fontId="1"/>
  </si>
  <si>
    <t>ー西側道路</t>
    <phoneticPr fontId="1"/>
  </si>
  <si>
    <t>ー北側道路</t>
    <phoneticPr fontId="1"/>
  </si>
  <si>
    <t>ー東側道路</t>
    <phoneticPr fontId="1"/>
  </si>
  <si>
    <t>ー南側道路</t>
    <phoneticPr fontId="1"/>
  </si>
  <si>
    <t>ー正面ロータリー</t>
    <phoneticPr fontId="1"/>
  </si>
  <si>
    <t>ーその他（緑地）</t>
    <phoneticPr fontId="1"/>
  </si>
  <si>
    <t>ア</t>
    <phoneticPr fontId="1"/>
  </si>
  <si>
    <t>イ</t>
    <phoneticPr fontId="1"/>
  </si>
  <si>
    <t>ウ</t>
    <phoneticPr fontId="1"/>
  </si>
  <si>
    <t>エ</t>
    <phoneticPr fontId="1"/>
  </si>
  <si>
    <t>オ</t>
    <phoneticPr fontId="1"/>
  </si>
  <si>
    <t>カ</t>
    <phoneticPr fontId="1"/>
  </si>
  <si>
    <t>キ</t>
    <phoneticPr fontId="1"/>
  </si>
  <si>
    <t>ク</t>
    <phoneticPr fontId="1"/>
  </si>
  <si>
    <t>↓データ有り</t>
    <rPh sb="4" eb="5">
      <t>ア</t>
    </rPh>
    <phoneticPr fontId="1"/>
  </si>
  <si>
    <t>※提出〆切：火曜までに翌週分を提出ください
※黄色セル、赤字欄の入力をお願いします</t>
    <rPh sb="23" eb="24">
      <t>キ</t>
    </rPh>
    <rPh sb="24" eb="25">
      <t>イロ</t>
    </rPh>
    <rPh sb="28" eb="30">
      <t>アカジ</t>
    </rPh>
    <rPh sb="30" eb="31">
      <t>ラン</t>
    </rPh>
    <rPh sb="32" eb="34">
      <t>ニュウリョク</t>
    </rPh>
    <rPh sb="36" eb="37">
      <t>ネガ</t>
    </rPh>
    <phoneticPr fontId="4"/>
  </si>
  <si>
    <t>工事分類</t>
    <rPh sb="0" eb="2">
      <t>コウジ</t>
    </rPh>
    <rPh sb="2" eb="4">
      <t>ブンルイ</t>
    </rPh>
    <phoneticPr fontId="4"/>
  </si>
  <si>
    <t>計画工事</t>
    <rPh sb="0" eb="2">
      <t>ケイカク</t>
    </rPh>
    <rPh sb="2" eb="4">
      <t>コウジ</t>
    </rPh>
    <phoneticPr fontId="4"/>
  </si>
  <si>
    <t>メンテ工事</t>
    <rPh sb="3" eb="5">
      <t>コウジ</t>
    </rPh>
    <phoneticPr fontId="4"/>
  </si>
  <si>
    <t>緊急/変更</t>
    <rPh sb="0" eb="2">
      <t>キンキュウ</t>
    </rPh>
    <rPh sb="3" eb="5">
      <t>ヘンコウ</t>
    </rPh>
    <phoneticPr fontId="4"/>
  </si>
  <si>
    <t>※選択してください</t>
    <rPh sb="1" eb="3">
      <t>センタク</t>
    </rPh>
    <phoneticPr fontId="4"/>
  </si>
  <si>
    <t>R</t>
    <phoneticPr fontId="4"/>
  </si>
  <si>
    <t>X軸　変換</t>
    <rPh sb="1" eb="2">
      <t>ジク</t>
    </rPh>
    <rPh sb="3" eb="5">
      <t>ヘンカン</t>
    </rPh>
    <phoneticPr fontId="1"/>
  </si>
  <si>
    <t>Y軸　変換</t>
    <rPh sb="1" eb="2">
      <t>ジク</t>
    </rPh>
    <rPh sb="3" eb="5">
      <t>ヘンカン</t>
    </rPh>
    <phoneticPr fontId="4"/>
  </si>
  <si>
    <t>↓入力値</t>
    <rPh sb="1" eb="4">
      <t>ニュウリョクチ</t>
    </rPh>
    <phoneticPr fontId="4"/>
  </si>
  <si>
    <t>F</t>
    <phoneticPr fontId="4"/>
  </si>
  <si>
    <t>1X</t>
    <phoneticPr fontId="4"/>
  </si>
  <si>
    <t>1Y</t>
    <phoneticPr fontId="4"/>
  </si>
  <si>
    <t>2X</t>
    <phoneticPr fontId="4"/>
  </si>
  <si>
    <t>2Y</t>
    <phoneticPr fontId="4"/>
  </si>
  <si>
    <t>1F↓入力値</t>
    <rPh sb="3" eb="6">
      <t>ニュウリョクチ</t>
    </rPh>
    <phoneticPr fontId="4"/>
  </si>
  <si>
    <t>2F↓入力値</t>
    <rPh sb="3" eb="6">
      <t>ニュウリョクチ</t>
    </rPh>
    <phoneticPr fontId="4"/>
  </si>
  <si>
    <t>3F↓入力値</t>
    <rPh sb="3" eb="6">
      <t>ニュウリョクチ</t>
    </rPh>
    <phoneticPr fontId="4"/>
  </si>
  <si>
    <t>4F↓入力値</t>
    <rPh sb="3" eb="6">
      <t>ニュウリョクチ</t>
    </rPh>
    <phoneticPr fontId="4"/>
  </si>
  <si>
    <t>→</t>
    <phoneticPr fontId="1"/>
  </si>
  <si>
    <t>⑤</t>
    <phoneticPr fontId="1"/>
  </si>
  <si>
    <t>④</t>
    <phoneticPr fontId="1"/>
  </si>
  <si>
    <t>③</t>
    <phoneticPr fontId="1"/>
  </si>
  <si>
    <t>②</t>
    <phoneticPr fontId="1"/>
  </si>
  <si>
    <t>火気使用許可申請書</t>
    <phoneticPr fontId="1"/>
  </si>
  <si>
    <t>殿</t>
    <rPh sb="0" eb="1">
      <t>ドノ</t>
    </rPh>
    <phoneticPr fontId="1"/>
  </si>
  <si>
    <t>防火管理者
許可印</t>
    <phoneticPr fontId="1"/>
  </si>
  <si>
    <t>プライムプラネットエナジー＆ソリューションズ㈱</t>
  </si>
  <si>
    <r>
      <t xml:space="preserve">  </t>
    </r>
    <r>
      <rPr>
        <sz val="10.5"/>
        <color rgb="FF000000"/>
        <rFont val="Times New Roman"/>
        <family val="1"/>
      </rPr>
      <t>西神地区　防火管理者</t>
    </r>
    <r>
      <rPr>
        <sz val="10.5"/>
        <color rgb="FF000000"/>
        <rFont val="Century"/>
        <family val="1"/>
      </rPr>
      <t xml:space="preserve"> </t>
    </r>
    <r>
      <rPr>
        <sz val="10.5"/>
        <color rgb="FF000000"/>
        <rFont val="Times New Roman"/>
        <family val="1"/>
      </rPr>
      <t>殿</t>
    </r>
  </si>
  <si>
    <t>但し、下記事項を遵守願います。</t>
  </si>
  <si>
    <t xml:space="preserve">
月　　日　</t>
    <rPh sb="2" eb="3">
      <t>ツキ</t>
    </rPh>
    <rPh sb="5" eb="6">
      <t>ヒ</t>
    </rPh>
    <phoneticPr fontId="1"/>
  </si>
  <si>
    <t>火気使用申請前に行うことがら、火花を発生させない</t>
    <phoneticPr fontId="1"/>
  </si>
  <si>
    <t>工法・工具を検討し、結果を申請書へ記入すること</t>
    <phoneticPr fontId="1"/>
  </si>
  <si>
    <t>使用部署責任者</t>
    <phoneticPr fontId="1"/>
  </si>
  <si>
    <t>印</t>
    <rPh sb="0" eb="1">
      <t>イン</t>
    </rPh>
    <phoneticPr fontId="1"/>
  </si>
  <si>
    <r>
      <t xml:space="preserve"> </t>
    </r>
    <r>
      <rPr>
        <sz val="11"/>
        <color rgb="FF000000"/>
        <rFont val="ＭＳ 明朝"/>
        <family val="1"/>
        <charset val="128"/>
      </rPr>
      <t>下記内容の工事におきまして、火気を使用しますので申請致します。</t>
    </r>
    <phoneticPr fontId="1"/>
  </si>
  <si>
    <r>
      <t xml:space="preserve"> </t>
    </r>
    <r>
      <rPr>
        <sz val="11"/>
        <color rgb="FF000000"/>
        <rFont val="ＭＳ 明朝"/>
        <family val="1"/>
        <charset val="128"/>
      </rPr>
      <t>尚、使用に際しましては、定められた事柄を遵守し、爆発・火災防止は</t>
    </r>
    <phoneticPr fontId="1"/>
  </si>
  <si>
    <t>火気使用責任者</t>
  </si>
  <si>
    <t>施工会社名</t>
  </si>
  <si>
    <t>施工責任者名</t>
  </si>
  <si>
    <r>
      <t>火気内容</t>
    </r>
    <r>
      <rPr>
        <sz val="11"/>
        <color rgb="FF000000"/>
        <rFont val="Century"/>
        <family val="1"/>
      </rPr>
      <t>(</t>
    </r>
    <r>
      <rPr>
        <sz val="11"/>
        <color rgb="FF000000"/>
        <rFont val="Times New Roman"/>
        <family val="1"/>
      </rPr>
      <t>種類</t>
    </r>
    <r>
      <rPr>
        <sz val="11"/>
        <color rgb="FF000000"/>
        <rFont val="Century"/>
        <family val="1"/>
      </rPr>
      <t>)</t>
    </r>
  </si>
  <si>
    <t>工事名称と概要</t>
  </si>
  <si>
    <r>
      <t xml:space="preserve"> </t>
    </r>
    <r>
      <rPr>
        <sz val="10"/>
        <color rgb="FF000000"/>
        <rFont val="ＭＳ Ｐ明朝"/>
        <family val="1"/>
        <charset val="128"/>
      </rPr>
      <t>名称</t>
    </r>
    <rPh sb="1" eb="3">
      <t>メイショウ</t>
    </rPh>
    <phoneticPr fontId="1"/>
  </si>
  <si>
    <r>
      <t xml:space="preserve"> </t>
    </r>
    <r>
      <rPr>
        <sz val="10"/>
        <color rgb="FF000000"/>
        <rFont val="ＭＳ Ｐ明朝"/>
        <family val="1"/>
        <charset val="128"/>
      </rPr>
      <t>概要</t>
    </r>
    <rPh sb="1" eb="3">
      <t>ガイヨウ</t>
    </rPh>
    <phoneticPr fontId="1"/>
  </si>
  <si>
    <t>使用場所</t>
  </si>
  <si>
    <t>使用時間</t>
  </si>
  <si>
    <r>
      <t>(1</t>
    </r>
    <r>
      <rPr>
        <sz val="11"/>
        <color rgb="FF000000"/>
        <rFont val="ＭＳ 明朝"/>
        <family val="1"/>
        <charset val="128"/>
      </rPr>
      <t>日を越える場合、</t>
    </r>
    <phoneticPr fontId="1"/>
  </si>
  <si>
    <r>
      <rPr>
        <sz val="10"/>
        <color rgb="FF000000"/>
        <rFont val="ＭＳ 明朝"/>
        <family val="1"/>
        <charset val="128"/>
      </rPr>
      <t>別途計画書提出</t>
    </r>
    <r>
      <rPr>
        <sz val="10"/>
        <color rgb="FF000000"/>
        <rFont val="Century"/>
        <family val="1"/>
      </rPr>
      <t>)</t>
    </r>
    <phoneticPr fontId="1"/>
  </si>
  <si>
    <t>火災に対する措置等</t>
  </si>
  <si>
    <t>消火器・水バケツ用意、可燃物の除去</t>
  </si>
  <si>
    <t>火花を発生させない
工法・工具の検討結果</t>
    <phoneticPr fontId="1"/>
  </si>
  <si>
    <t>防火管理者</t>
  </si>
  <si>
    <r>
      <t xml:space="preserve">    </t>
    </r>
    <r>
      <rPr>
        <sz val="10.5"/>
        <color rgb="FF000000"/>
        <rFont val="ＭＳ 明朝"/>
        <family val="1"/>
        <charset val="128"/>
      </rPr>
      <t>月</t>
    </r>
    <r>
      <rPr>
        <sz val="10.5"/>
        <color rgb="FF000000"/>
        <rFont val="Century"/>
        <family val="1"/>
      </rPr>
      <t xml:space="preserve">    </t>
    </r>
    <r>
      <rPr>
        <sz val="10.5"/>
        <color rgb="FF000000"/>
        <rFont val="ＭＳ 明朝"/>
        <family val="1"/>
        <charset val="128"/>
      </rPr>
      <t>日</t>
    </r>
    <phoneticPr fontId="1"/>
  </si>
  <si>
    <r>
      <rPr>
        <sz val="10.5"/>
        <color rgb="FF000000"/>
        <rFont val="游ゴシック"/>
        <family val="1"/>
        <charset val="128"/>
      </rPr>
      <t>腕章</t>
    </r>
    <r>
      <rPr>
        <sz val="10.5"/>
        <color rgb="FF000000"/>
        <rFont val="Century"/>
        <family val="1"/>
      </rPr>
      <t xml:space="preserve">
No.</t>
    </r>
    <phoneticPr fontId="1"/>
  </si>
  <si>
    <t>印</t>
    <phoneticPr fontId="1"/>
  </si>
  <si>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4"/>
  </si>
  <si>
    <t>　［工事前：修正年月日　　　　　／　　　　　／　　　　］</t>
    <rPh sb="2" eb="4">
      <t>コウジ</t>
    </rPh>
    <rPh sb="4" eb="5">
      <t>マエ</t>
    </rPh>
    <rPh sb="6" eb="8">
      <t>シュウセイ</t>
    </rPh>
    <phoneticPr fontId="4"/>
  </si>
  <si>
    <t>工事名</t>
    <rPh sb="0" eb="2">
      <t>コウジ</t>
    </rPh>
    <rPh sb="2" eb="3">
      <t>メイ</t>
    </rPh>
    <phoneticPr fontId="4"/>
  </si>
  <si>
    <t>工事内容（新設　・改造　・移設　・保全/修理　・緊急）</t>
    <rPh sb="0" eb="2">
      <t>コウジ</t>
    </rPh>
    <rPh sb="2" eb="4">
      <t>ナイヨウ</t>
    </rPh>
    <rPh sb="20" eb="22">
      <t>シュウリ</t>
    </rPh>
    <phoneticPr fontId="4"/>
  </si>
  <si>
    <t>事業所</t>
    <rPh sb="0" eb="3">
      <t>ジギョウショ</t>
    </rPh>
    <phoneticPr fontId="4"/>
  </si>
  <si>
    <t>建屋・エリア：</t>
    <rPh sb="0" eb="2">
      <t>タテヤ</t>
    </rPh>
    <phoneticPr fontId="4"/>
  </si>
  <si>
    <t>工事前</t>
    <rPh sb="0" eb="2">
      <t>コウジ</t>
    </rPh>
    <rPh sb="2" eb="3">
      <t>マエ</t>
    </rPh>
    <phoneticPr fontId="4"/>
  </si>
  <si>
    <t>工事期間</t>
    <rPh sb="0" eb="2">
      <t>コウジ</t>
    </rPh>
    <rPh sb="2" eb="4">
      <t>キカン</t>
    </rPh>
    <phoneticPr fontId="4"/>
  </si>
  <si>
    <t/>
  </si>
  <si>
    <t>構内作業　安全基準</t>
    <rPh sb="0" eb="2">
      <t>コウナイ</t>
    </rPh>
    <rPh sb="2" eb="4">
      <t>サギョウ</t>
    </rPh>
    <rPh sb="5" eb="7">
      <t>アンゼン</t>
    </rPh>
    <rPh sb="7" eb="9">
      <t>キジュン</t>
    </rPh>
    <phoneticPr fontId="4"/>
  </si>
  <si>
    <t>１．全般</t>
    <rPh sb="2" eb="4">
      <t>ゼンパン</t>
    </rPh>
    <phoneticPr fontId="4"/>
  </si>
  <si>
    <t>安全責任者の役割</t>
    <rPh sb="0" eb="2">
      <t>アンゼン</t>
    </rPh>
    <rPh sb="2" eb="5">
      <t>セキニンシャ</t>
    </rPh>
    <rPh sb="6" eb="8">
      <t>ヤクワリ</t>
    </rPh>
    <phoneticPr fontId="4"/>
  </si>
  <si>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4"/>
  </si>
  <si>
    <t>服装</t>
    <rPh sb="0" eb="2">
      <t>フクソウ</t>
    </rPh>
    <phoneticPr fontId="4"/>
  </si>
  <si>
    <t>保護具</t>
    <rPh sb="0" eb="2">
      <t>ホゴ</t>
    </rPh>
    <rPh sb="2" eb="3">
      <t>グ</t>
    </rPh>
    <phoneticPr fontId="4"/>
  </si>
  <si>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4"/>
  </si>
  <si>
    <t>工事管理板</t>
    <rPh sb="0" eb="2">
      <t>コウジ</t>
    </rPh>
    <rPh sb="2" eb="4">
      <t>カンリ</t>
    </rPh>
    <rPh sb="4" eb="5">
      <t>イタ</t>
    </rPh>
    <phoneticPr fontId="4"/>
  </si>
  <si>
    <t>作業の４S</t>
    <rPh sb="0" eb="2">
      <t>サギョウ</t>
    </rPh>
    <phoneticPr fontId="4"/>
  </si>
  <si>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4"/>
  </si>
  <si>
    <t>構内通行</t>
    <rPh sb="0" eb="2">
      <t>コウナイ</t>
    </rPh>
    <rPh sb="2" eb="4">
      <t>ツウコウ</t>
    </rPh>
    <phoneticPr fontId="4"/>
  </si>
  <si>
    <t>有　・ 無</t>
    <phoneticPr fontId="4"/>
  </si>
  <si>
    <t>高所作業方法・内容</t>
    <rPh sb="0" eb="2">
      <t>コウショ</t>
    </rPh>
    <rPh sb="2" eb="4">
      <t>サギョウ</t>
    </rPh>
    <rPh sb="4" eb="6">
      <t>ホウホウ</t>
    </rPh>
    <rPh sb="7" eb="9">
      <t>ナイヨウ</t>
    </rPh>
    <phoneticPr fontId="4"/>
  </si>
  <si>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4"/>
  </si>
  <si>
    <t>電気作業</t>
    <rPh sb="0" eb="2">
      <t>デンキ</t>
    </rPh>
    <rPh sb="2" eb="4">
      <t>サギョウ</t>
    </rPh>
    <phoneticPr fontId="4"/>
  </si>
  <si>
    <t>工事用分電盤の配線</t>
    <rPh sb="0" eb="3">
      <t>コウジヨウ</t>
    </rPh>
    <rPh sb="3" eb="6">
      <t>ブンデンバン</t>
    </rPh>
    <rPh sb="7" eb="9">
      <t>ハイセン</t>
    </rPh>
    <phoneticPr fontId="4"/>
  </si>
  <si>
    <t>アーク溶接</t>
    <rPh sb="3" eb="5">
      <t>ヨウセツ</t>
    </rPh>
    <phoneticPr fontId="4"/>
  </si>
  <si>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4"/>
  </si>
  <si>
    <t>制御盤　作業</t>
    <rPh sb="0" eb="3">
      <t>セイギョバン</t>
    </rPh>
    <rPh sb="4" eb="6">
      <t>サギョウ</t>
    </rPh>
    <phoneticPr fontId="4"/>
  </si>
  <si>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4"/>
  </si>
  <si>
    <t>ロックアウト（他人の誤操作防止）</t>
    <rPh sb="7" eb="9">
      <t>タニン</t>
    </rPh>
    <rPh sb="10" eb="13">
      <t>ゴソウサ</t>
    </rPh>
    <rPh sb="13" eb="15">
      <t>ボウシ</t>
    </rPh>
    <phoneticPr fontId="4"/>
  </si>
  <si>
    <t>停止範囲の確認とロックアウト方法　</t>
    <rPh sb="0" eb="2">
      <t>テイシ</t>
    </rPh>
    <rPh sb="2" eb="4">
      <t>ハンイ</t>
    </rPh>
    <rPh sb="5" eb="7">
      <t>カクニン</t>
    </rPh>
    <rPh sb="14" eb="16">
      <t>ホウホウ</t>
    </rPh>
    <phoneticPr fontId="4"/>
  </si>
  <si>
    <t>大型設備での作業</t>
    <rPh sb="0" eb="2">
      <t>オオガタ</t>
    </rPh>
    <rPh sb="2" eb="4">
      <t>セツビ</t>
    </rPh>
    <rPh sb="6" eb="8">
      <t>サギョウ</t>
    </rPh>
    <phoneticPr fontId="4"/>
  </si>
  <si>
    <t>停止範囲・死角の確認　　ホイッスルの使用</t>
    <rPh sb="0" eb="2">
      <t>テイシ</t>
    </rPh>
    <rPh sb="2" eb="4">
      <t>ハンイ</t>
    </rPh>
    <rPh sb="5" eb="7">
      <t>シカク</t>
    </rPh>
    <rPh sb="8" eb="10">
      <t>カクニン</t>
    </rPh>
    <rPh sb="18" eb="20">
      <t>シヨウ</t>
    </rPh>
    <phoneticPr fontId="4"/>
  </si>
  <si>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4"/>
  </si>
  <si>
    <t>ロボット教示</t>
    <rPh sb="4" eb="6">
      <t>キョウジ</t>
    </rPh>
    <phoneticPr fontId="4"/>
  </si>
  <si>
    <t>火気使用</t>
    <rPh sb="0" eb="2">
      <t>カキ</t>
    </rPh>
    <rPh sb="2" eb="4">
      <t>シヨウ</t>
    </rPh>
    <phoneticPr fontId="4"/>
  </si>
  <si>
    <t>ガス溶接・溶断</t>
    <rPh sb="2" eb="4">
      <t>ヨウセツ</t>
    </rPh>
    <rPh sb="5" eb="7">
      <t>ヨウダン</t>
    </rPh>
    <phoneticPr fontId="4"/>
  </si>
  <si>
    <t>器具点検、　　ボンベ管理</t>
    <rPh sb="0" eb="2">
      <t>キグ</t>
    </rPh>
    <rPh sb="2" eb="4">
      <t>テンケン</t>
    </rPh>
    <rPh sb="10" eb="12">
      <t>カンリ</t>
    </rPh>
    <phoneticPr fontId="4"/>
  </si>
  <si>
    <t>防火用具の確認</t>
    <rPh sb="0" eb="2">
      <t>ボウカ</t>
    </rPh>
    <rPh sb="2" eb="4">
      <t>ヨウグ</t>
    </rPh>
    <rPh sb="5" eb="7">
      <t>カクニン</t>
    </rPh>
    <phoneticPr fontId="4"/>
  </si>
  <si>
    <t>塗装作業（有機溶剤）</t>
    <rPh sb="0" eb="2">
      <t>トソウ</t>
    </rPh>
    <rPh sb="2" eb="4">
      <t>サギョウ</t>
    </rPh>
    <rPh sb="5" eb="7">
      <t>ユウキ</t>
    </rPh>
    <rPh sb="7" eb="9">
      <t>ヨウザイ</t>
    </rPh>
    <phoneticPr fontId="4"/>
  </si>
  <si>
    <t>酸欠（設備・炉内、タンク内）</t>
    <rPh sb="0" eb="2">
      <t>サンケツ</t>
    </rPh>
    <rPh sb="3" eb="5">
      <t>セツビ</t>
    </rPh>
    <rPh sb="6" eb="8">
      <t>ロナイ</t>
    </rPh>
    <rPh sb="12" eb="13">
      <t>ナイ</t>
    </rPh>
    <phoneticPr fontId="4"/>
  </si>
  <si>
    <t>1,2</t>
    <phoneticPr fontId="4"/>
  </si>
  <si>
    <t>重量物運搬</t>
    <rPh sb="0" eb="2">
      <t>ジュウリョウ</t>
    </rPh>
    <rPh sb="2" eb="3">
      <t>ブツ</t>
    </rPh>
    <rPh sb="3" eb="5">
      <t>ウンパン</t>
    </rPh>
    <phoneticPr fontId="4"/>
  </si>
  <si>
    <t>玉掛け</t>
    <rPh sb="0" eb="1">
      <t>タマ</t>
    </rPh>
    <rPh sb="1" eb="2">
      <t>カ</t>
    </rPh>
    <phoneticPr fontId="4"/>
  </si>
  <si>
    <t>移動式クレーン</t>
    <rPh sb="0" eb="2">
      <t>イドウ</t>
    </rPh>
    <rPh sb="2" eb="3">
      <t>シキ</t>
    </rPh>
    <phoneticPr fontId="4"/>
  </si>
  <si>
    <t>建設機械</t>
    <rPh sb="0" eb="2">
      <t>ケンセツ</t>
    </rPh>
    <rPh sb="2" eb="4">
      <t>キカイ</t>
    </rPh>
    <phoneticPr fontId="4"/>
  </si>
  <si>
    <t>フォークリフト</t>
    <phoneticPr fontId="4"/>
  </si>
  <si>
    <t>トラックほか 貨物車両</t>
    <rPh sb="7" eb="9">
      <t>カモツ</t>
    </rPh>
    <rPh sb="9" eb="11">
      <t>シャリョウ</t>
    </rPh>
    <phoneticPr fontId="4"/>
  </si>
  <si>
    <t>研削作業</t>
    <rPh sb="0" eb="2">
      <t>ケンサク</t>
    </rPh>
    <rPh sb="2" eb="4">
      <t>サギョウ</t>
    </rPh>
    <phoneticPr fontId="4"/>
  </si>
  <si>
    <t>振動工具</t>
    <rPh sb="0" eb="2">
      <t>シンドウ</t>
    </rPh>
    <rPh sb="2" eb="4">
      <t>コウグ</t>
    </rPh>
    <phoneticPr fontId="4"/>
  </si>
  <si>
    <t>制冷と空調</t>
    <phoneticPr fontId="4"/>
  </si>
  <si>
    <t>　ボイラ操作</t>
    <phoneticPr fontId="4"/>
  </si>
  <si>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4"/>
  </si>
  <si>
    <t>元請会社</t>
    <phoneticPr fontId="4"/>
  </si>
  <si>
    <t>作業日：</t>
    <phoneticPr fontId="4"/>
  </si>
  <si>
    <t>工事名：</t>
    <phoneticPr fontId="4"/>
  </si>
  <si>
    <t>No</t>
  </si>
  <si>
    <t>作業ごとに詳細のリスク項目</t>
    <rPh sb="11" eb="13">
      <t>コウモク</t>
    </rPh>
    <phoneticPr fontId="4"/>
  </si>
  <si>
    <t>【留意点】</t>
    <phoneticPr fontId="4"/>
  </si>
  <si>
    <t>PPES構内作業</t>
    <phoneticPr fontId="4"/>
  </si>
  <si>
    <r>
      <t>現地工事作業者名簿(資格表)</t>
    </r>
    <r>
      <rPr>
        <b/>
        <sz val="20"/>
        <rFont val="HG丸ｺﾞｼｯｸM-PRO"/>
        <family val="3"/>
        <charset val="128"/>
      </rPr>
      <t/>
    </r>
    <phoneticPr fontId="4"/>
  </si>
  <si>
    <t>PPES安全協力会</t>
    <rPh sb="4" eb="9">
      <t>アンゼンキョウリョクカイ</t>
    </rPh>
    <phoneticPr fontId="4"/>
  </si>
  <si>
    <t>工 事 名</t>
  </si>
  <si>
    <t>期間</t>
    <phoneticPr fontId="4"/>
  </si>
  <si>
    <t>作 業 形 態</t>
    <phoneticPr fontId="4"/>
  </si>
  <si>
    <t>元 請 会 社</t>
  </si>
  <si>
    <t>出勤表（月/日）○印</t>
    <phoneticPr fontId="4"/>
  </si>
  <si>
    <t>資　　格　　　（○印）</t>
    <phoneticPr fontId="4"/>
  </si>
  <si>
    <t>所属会社</t>
    <rPh sb="0" eb="2">
      <t>ショゾク</t>
    </rPh>
    <rPh sb="2" eb="4">
      <t>カイシャ</t>
    </rPh>
    <phoneticPr fontId="4"/>
  </si>
  <si>
    <r>
      <t>A</t>
    </r>
    <r>
      <rPr>
        <b/>
        <sz val="11"/>
        <rFont val="HG丸ｺﾞｼｯｸM-PRO"/>
        <family val="3"/>
        <charset val="128"/>
      </rPr>
      <t xml:space="preserve">   元 方 会 社</t>
    </r>
    <rPh sb="4" eb="5">
      <t>モト</t>
    </rPh>
    <rPh sb="6" eb="7">
      <t>カタ</t>
    </rPh>
    <rPh sb="8" eb="9">
      <t>カイ</t>
    </rPh>
    <rPh sb="10" eb="11">
      <t>シャ</t>
    </rPh>
    <phoneticPr fontId="4"/>
  </si>
  <si>
    <t>二次関係請負人</t>
    <rPh sb="0" eb="2">
      <t>ニジ</t>
    </rPh>
    <rPh sb="2" eb="4">
      <t>カンケイ</t>
    </rPh>
    <rPh sb="4" eb="6">
      <t>ウケオイ</t>
    </rPh>
    <rPh sb="6" eb="7">
      <t>ニン</t>
    </rPh>
    <phoneticPr fontId="4"/>
  </si>
  <si>
    <t>B</t>
    <phoneticPr fontId="4"/>
  </si>
  <si>
    <t>労災保険番号:</t>
    <rPh sb="0" eb="2">
      <t>ロウサイ</t>
    </rPh>
    <rPh sb="2" eb="4">
      <t>ホケン</t>
    </rPh>
    <rPh sb="4" eb="6">
      <t>バンゴウ</t>
    </rPh>
    <phoneticPr fontId="4"/>
  </si>
  <si>
    <t>TEL</t>
    <phoneticPr fontId="4"/>
  </si>
  <si>
    <t>C</t>
    <phoneticPr fontId="4"/>
  </si>
  <si>
    <t>D</t>
    <phoneticPr fontId="4"/>
  </si>
  <si>
    <t>三次関係請負人</t>
    <rPh sb="0" eb="2">
      <t>サンジ</t>
    </rPh>
    <rPh sb="2" eb="4">
      <t>カンケイ</t>
    </rPh>
    <rPh sb="4" eb="6">
      <t>ウケオイ</t>
    </rPh>
    <rPh sb="6" eb="7">
      <t>ニン</t>
    </rPh>
    <phoneticPr fontId="4"/>
  </si>
  <si>
    <t>B-1</t>
    <phoneticPr fontId="4"/>
  </si>
  <si>
    <t>作業者人数合計</t>
    <rPh sb="2" eb="3">
      <t>シャ</t>
    </rPh>
    <phoneticPr fontId="4"/>
  </si>
  <si>
    <t>プライムプラネットエナジー＆ソリューションズ株式会社　</t>
    <rPh sb="22" eb="26">
      <t>カブシキカイシャ</t>
    </rPh>
    <phoneticPr fontId="4"/>
  </si>
  <si>
    <t>実現しよう災害ゼロ！</t>
    <phoneticPr fontId="4"/>
  </si>
  <si>
    <r>
      <t xml:space="preserve"> </t>
    </r>
    <r>
      <rPr>
        <sz val="11"/>
        <color theme="1"/>
        <rFont val="游ゴシック"/>
        <family val="2"/>
        <charset val="128"/>
        <scheme val="minor"/>
      </rPr>
      <t xml:space="preserve">  </t>
    </r>
    <phoneticPr fontId="4"/>
  </si>
  <si>
    <t>管理部署名</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</si>
  <si>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4"/>
  </si>
  <si>
    <t>期     間</t>
  </si>
  <si>
    <t>元請会社名</t>
  </si>
  <si>
    <t xml:space="preserve">営業担当者
</t>
    <phoneticPr fontId="4"/>
  </si>
  <si>
    <t xml:space="preserve"> 所属：</t>
    <rPh sb="1" eb="3">
      <t>ショゾク</t>
    </rPh>
    <phoneticPr fontId="4"/>
  </si>
  <si>
    <t xml:space="preserve"> 氏名：</t>
    <rPh sb="1" eb="3">
      <t>シメイ</t>
    </rPh>
    <phoneticPr fontId="4"/>
  </si>
  <si>
    <t>担当者携帯番号</t>
    <rPh sb="0" eb="3">
      <t>タントウシャ</t>
    </rPh>
    <rPh sb="3" eb="5">
      <t>ケイタイ</t>
    </rPh>
    <rPh sb="5" eb="7">
      <t>バンゴウ</t>
    </rPh>
    <phoneticPr fontId="4"/>
  </si>
  <si>
    <t>元方会社名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</si>
  <si>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4"/>
  </si>
  <si>
    <t>作 業 開 始 前 ・ K Y ミ ー テ ィ ン グ 実 施 記 録</t>
    <phoneticPr fontId="4"/>
  </si>
  <si>
    <t>K Y M 実 施 日</t>
  </si>
  <si>
    <t>工  事  名</t>
  </si>
  <si>
    <r>
      <t>リーダー（</t>
    </r>
    <r>
      <rPr>
        <sz val="12"/>
        <rFont val="HG丸ｺﾞｼｯｸM-PRO"/>
        <family val="3"/>
        <charset val="128"/>
      </rPr>
      <t>作業責任者）</t>
    </r>
    <phoneticPr fontId="4"/>
  </si>
  <si>
    <t>ＫＹ参加人員数</t>
    <rPh sb="6" eb="7">
      <t>スウ</t>
    </rPh>
    <phoneticPr fontId="4"/>
  </si>
  <si>
    <t>Ⅰ．KYM（危険予知ミーティング）実施記録</t>
  </si>
  <si>
    <t>Ⅲ．ワンポイント（３回指差唱和）</t>
    <rPh sb="10" eb="11">
      <t>カイ</t>
    </rPh>
    <rPh sb="11" eb="13">
      <t>ユビサ</t>
    </rPh>
    <rPh sb="13" eb="15">
      <t>ショウワ</t>
    </rPh>
    <phoneticPr fontId="4"/>
  </si>
  <si>
    <t>KYMの
進め方</t>
  </si>
  <si>
    <r>
      <t>ヨシ</t>
    </r>
    <r>
      <rPr>
        <sz val="28"/>
        <rFont val="HG丸ｺﾞｼｯｸM-PRO"/>
        <family val="3"/>
        <charset val="128"/>
      </rPr>
      <t>!!</t>
    </r>
    <phoneticPr fontId="4"/>
  </si>
  <si>
    <t>今日の作業はどんな危険があるか  （1R）
重要２項目を選びNoに◎をつける（2R）</t>
    <phoneticPr fontId="4"/>
  </si>
  <si>
    <t xml:space="preserve">  危険を事前に防ぐために何をするか （3R）
  最も重要な項目に　　          を記入（4Ｒ）　　　　　                       </t>
    <phoneticPr fontId="4"/>
  </si>
  <si>
    <r>
      <t>ゼロ災でいこう
ヨシ</t>
    </r>
    <r>
      <rPr>
        <b/>
        <sz val="28"/>
        <rFont val="HG丸ｺﾞｼｯｸM-PRO"/>
        <family val="3"/>
        <charset val="128"/>
      </rPr>
      <t xml:space="preserve"> !!</t>
    </r>
    <phoneticPr fontId="4"/>
  </si>
  <si>
    <t>Ⅴ．KYM・健康状態、
　　作業指示（全員サイン）</t>
    <rPh sb="6" eb="8">
      <t>ケンコウ</t>
    </rPh>
    <rPh sb="8" eb="10">
      <t>ジョウタイ</t>
    </rPh>
    <rPh sb="14" eb="16">
      <t>サギョウ</t>
    </rPh>
    <rPh sb="16" eb="18">
      <t>シジ</t>
    </rPh>
    <rPh sb="19" eb="21">
      <t>ゼンイン</t>
    </rPh>
    <phoneticPr fontId="4"/>
  </si>
  <si>
    <t>Ⅱ．今日の行動目標</t>
  </si>
  <si>
    <t>火気使用を許可します</t>
    <rPh sb="5" eb="7">
      <t>キョカ</t>
    </rPh>
    <phoneticPr fontId="1"/>
  </si>
  <si>
    <t xml:space="preserve">以上、ご協力をお願いします       </t>
    <phoneticPr fontId="1"/>
  </si>
  <si>
    <t>火気使用許可申請</t>
    <rPh sb="0" eb="2">
      <t>カキ</t>
    </rPh>
    <rPh sb="2" eb="4">
      <t>シヨウ</t>
    </rPh>
    <rPh sb="4" eb="6">
      <t>キョカ</t>
    </rPh>
    <rPh sb="6" eb="8">
      <t>シンセイ</t>
    </rPh>
    <phoneticPr fontId="4"/>
  </si>
  <si>
    <r>
      <t>届出作業一覧　</t>
    </r>
    <r>
      <rPr>
        <b/>
        <sz val="12"/>
        <rFont val="ＭＳ Ｐゴシック"/>
        <family val="3"/>
        <charset val="128"/>
      </rPr>
      <t>※火気取扱い作業計画時のみ許可申請が必要となります。</t>
    </r>
    <rPh sb="8" eb="10">
      <t>カキ</t>
    </rPh>
    <rPh sb="10" eb="12">
      <t>トリアツカ</t>
    </rPh>
    <rPh sb="13" eb="15">
      <t>サギョウ</t>
    </rPh>
    <rPh sb="15" eb="17">
      <t>ケイカク</t>
    </rPh>
    <rPh sb="17" eb="18">
      <t>ジ</t>
    </rPh>
    <rPh sb="20" eb="22">
      <t>キョカ</t>
    </rPh>
    <rPh sb="22" eb="24">
      <t>シンセイ</t>
    </rPh>
    <rPh sb="25" eb="27">
      <t>ヒツヨウ</t>
    </rPh>
    <phoneticPr fontId="4"/>
  </si>
  <si>
    <t>もちろんのこと、火災警報機の「非火災鳴動」に注意し対処致します。</t>
    <phoneticPr fontId="1"/>
  </si>
  <si>
    <r>
      <rPr>
        <sz val="10"/>
        <color rgb="FF000000"/>
        <rFont val="ＭＳ 明朝"/>
        <family val="1"/>
        <charset val="128"/>
      </rPr>
      <t>令和  年  月  日</t>
    </r>
    <r>
      <rPr>
        <sz val="10"/>
        <color rgb="FF000000"/>
        <rFont val="Century"/>
        <family val="1"/>
      </rPr>
      <t xml:space="preserve"> </t>
    </r>
    <r>
      <rPr>
        <sz val="10"/>
        <color rgb="FF000000"/>
        <rFont val="ＭＳ 明朝"/>
        <family val="1"/>
        <charset val="128"/>
      </rPr>
      <t>提出</t>
    </r>
    <phoneticPr fontId="1"/>
  </si>
  <si>
    <t>　ロックアウトできない作業</t>
    <rPh sb="11" eb="13">
      <t>サギョウ</t>
    </rPh>
    <phoneticPr fontId="4"/>
  </si>
  <si>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4"/>
  </si>
  <si>
    <t>安全装置解除作業 事前危険予知（ＫＹ）記録表</t>
    <rPh sb="0" eb="4">
      <t>アンゼンソウチ</t>
    </rPh>
    <rPh sb="4" eb="6">
      <t>カイジョ</t>
    </rPh>
    <rPh sb="6" eb="8">
      <t>サギョウ</t>
    </rPh>
    <rPh sb="9" eb="11">
      <t>ジゼン</t>
    </rPh>
    <rPh sb="11" eb="15">
      <t>キケンヨチ</t>
    </rPh>
    <rPh sb="19" eb="22">
      <t>キロクヒョウ</t>
    </rPh>
    <phoneticPr fontId="1"/>
  </si>
  <si>
    <t>作成日：</t>
    <rPh sb="0" eb="3">
      <t>サクセイビ</t>
    </rPh>
    <phoneticPr fontId="1"/>
  </si>
  <si>
    <t>　　年　　月　　日</t>
    <rPh sb="2" eb="3">
      <t>ネン</t>
    </rPh>
    <rPh sb="5" eb="6">
      <t>ガツ</t>
    </rPh>
    <rPh sb="8" eb="9">
      <t>ニチ</t>
    </rPh>
    <phoneticPr fontId="1"/>
  </si>
  <si>
    <r>
      <t>作業日</t>
    </r>
    <r>
      <rPr>
        <sz val="11"/>
        <color rgb="FFFF0000"/>
        <rFont val="游ゴシック"/>
        <family val="3"/>
        <charset val="128"/>
        <scheme val="minor"/>
      </rPr>
      <t>（最長1週間）</t>
    </r>
    <rPh sb="0" eb="3">
      <t>サギョウビ</t>
    </rPh>
    <phoneticPr fontId="1"/>
  </si>
  <si>
    <t>　　年　月　日（　）～　月　日（　）</t>
    <rPh sb="2" eb="3">
      <t>ネン</t>
    </rPh>
    <rPh sb="4" eb="5">
      <t>ガツ</t>
    </rPh>
    <rPh sb="6" eb="7">
      <t>ニチ</t>
    </rPh>
    <phoneticPr fontId="1"/>
  </si>
  <si>
    <t>会社名：</t>
    <rPh sb="0" eb="3">
      <t>カイシャメイ</t>
    </rPh>
    <phoneticPr fontId="1"/>
  </si>
  <si>
    <t>作業時間</t>
    <rPh sb="0" eb="4">
      <t>サギョウジカン</t>
    </rPh>
    <phoneticPr fontId="1"/>
  </si>
  <si>
    <t>〇時〇分～〇時〇分</t>
    <rPh sb="1" eb="2">
      <t>ジ</t>
    </rPh>
    <rPh sb="3" eb="4">
      <t>フン</t>
    </rPh>
    <rPh sb="6" eb="7">
      <t>ジ</t>
    </rPh>
    <rPh sb="8" eb="9">
      <t>フン</t>
    </rPh>
    <phoneticPr fontId="1"/>
  </si>
  <si>
    <t>PPES責任者</t>
    <rPh sb="4" eb="7">
      <t>セキニンシャ</t>
    </rPh>
    <phoneticPr fontId="1"/>
  </si>
  <si>
    <t>工事安全責任者</t>
    <rPh sb="0" eb="2">
      <t>コウジ</t>
    </rPh>
    <rPh sb="2" eb="4">
      <t>アンゼン</t>
    </rPh>
    <rPh sb="4" eb="7">
      <t>セキニンシャ</t>
    </rPh>
    <phoneticPr fontId="1"/>
  </si>
  <si>
    <t>作成</t>
    <rPh sb="0" eb="2">
      <t>サクセイ</t>
    </rPh>
    <phoneticPr fontId="1"/>
  </si>
  <si>
    <t>設備名</t>
    <rPh sb="0" eb="3">
      <t>セツビメイ</t>
    </rPh>
    <phoneticPr fontId="1"/>
  </si>
  <si>
    <t>作業者名</t>
    <rPh sb="0" eb="4">
      <t>サギョウシャメイ</t>
    </rPh>
    <phoneticPr fontId="1"/>
  </si>
  <si>
    <t>※室長以上</t>
    <rPh sb="1" eb="3">
      <t>シツチョウ</t>
    </rPh>
    <rPh sb="3" eb="5">
      <t>イジョウ</t>
    </rPh>
    <phoneticPr fontId="1"/>
  </si>
  <si>
    <t>監視人連絡先</t>
    <rPh sb="0" eb="3">
      <t>カンシニン</t>
    </rPh>
    <rPh sb="3" eb="6">
      <t>レンラクサキ</t>
    </rPh>
    <phoneticPr fontId="1"/>
  </si>
  <si>
    <t>確　認　項　目</t>
    <rPh sb="0" eb="1">
      <t>カク</t>
    </rPh>
    <rPh sb="2" eb="3">
      <t>ニン</t>
    </rPh>
    <rPh sb="4" eb="5">
      <t>コウ</t>
    </rPh>
    <rPh sb="6" eb="7">
      <t>メ</t>
    </rPh>
    <phoneticPr fontId="1"/>
  </si>
  <si>
    <t>□</t>
    <phoneticPr fontId="1"/>
  </si>
  <si>
    <t>本当に安全装置の解除が必要な作業か</t>
    <rPh sb="0" eb="2">
      <t>ホントウ</t>
    </rPh>
    <rPh sb="3" eb="5">
      <t>アンゼン</t>
    </rPh>
    <rPh sb="5" eb="7">
      <t>ソウチ</t>
    </rPh>
    <rPh sb="8" eb="10">
      <t>カイジョ</t>
    </rPh>
    <rPh sb="11" eb="13">
      <t>ヒツヨウ</t>
    </rPh>
    <rPh sb="14" eb="16">
      <t>サギョウ</t>
    </rPh>
    <phoneticPr fontId="1"/>
  </si>
  <si>
    <t>ＫＹ実施メンバ</t>
    <rPh sb="2" eb="4">
      <t>ジッシ</t>
    </rPh>
    <phoneticPr fontId="1"/>
  </si>
  <si>
    <t>安全装置の解除範囲は適正か</t>
    <rPh sb="0" eb="2">
      <t>アンゼン</t>
    </rPh>
    <rPh sb="2" eb="4">
      <t>ソウチ</t>
    </rPh>
    <rPh sb="5" eb="7">
      <t>カイジョ</t>
    </rPh>
    <rPh sb="7" eb="9">
      <t>ハンイ</t>
    </rPh>
    <rPh sb="10" eb="12">
      <t>テキセイ</t>
    </rPh>
    <phoneticPr fontId="1"/>
  </si>
  <si>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1"/>
  </si>
  <si>
    <t>リスク対策書に正しい作業内容が記されているか（リスク対策書確認）</t>
    <rPh sb="3" eb="6">
      <t>タイサクショ</t>
    </rPh>
    <rPh sb="7" eb="8">
      <t>タダ</t>
    </rPh>
    <rPh sb="10" eb="14">
      <t>サギョウナイヨウ</t>
    </rPh>
    <rPh sb="15" eb="16">
      <t>シル</t>
    </rPh>
    <phoneticPr fontId="1"/>
  </si>
  <si>
    <t>作業前ＫＹは正しく実施されているか（記録表確認）</t>
    <rPh sb="0" eb="3">
      <t>サギョウマエ</t>
    </rPh>
    <rPh sb="6" eb="7">
      <t>タダ</t>
    </rPh>
    <rPh sb="9" eb="11">
      <t>ジッシ</t>
    </rPh>
    <rPh sb="18" eb="21">
      <t>キロクヒョウ</t>
    </rPh>
    <rPh sb="21" eb="23">
      <t>カクニン</t>
    </rPh>
    <phoneticPr fontId="1"/>
  </si>
  <si>
    <t>監視人は作業内容を理解しているか（ヒアリング）</t>
    <rPh sb="0" eb="3">
      <t>カンシニン</t>
    </rPh>
    <rPh sb="4" eb="8">
      <t>サギョウナイヨウ</t>
    </rPh>
    <rPh sb="9" eb="11">
      <t>リカイ</t>
    </rPh>
    <phoneticPr fontId="1"/>
  </si>
  <si>
    <t>監視位置から作業が視認できるか</t>
    <rPh sb="0" eb="4">
      <t>カンシイチ</t>
    </rPh>
    <rPh sb="6" eb="8">
      <t>サギョウ</t>
    </rPh>
    <rPh sb="9" eb="11">
      <t>シニン</t>
    </rPh>
    <phoneticPr fontId="1"/>
  </si>
  <si>
    <t>監視人は非常停止ボタンに手を掛けながら監視できるか</t>
    <rPh sb="0" eb="3">
      <t>カンシニン</t>
    </rPh>
    <rPh sb="4" eb="8">
      <t>ヒジョウテイシ</t>
    </rPh>
    <rPh sb="12" eb="13">
      <t>テ</t>
    </rPh>
    <rPh sb="14" eb="15">
      <t>カ</t>
    </rPh>
    <rPh sb="19" eb="21">
      <t>カンシ</t>
    </rPh>
    <phoneticPr fontId="1"/>
  </si>
  <si>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1"/>
  </si>
  <si>
    <t>No.</t>
    <phoneticPr fontId="1"/>
  </si>
  <si>
    <t>安全装置解除
作業内容</t>
    <rPh sb="0" eb="2">
      <t>アンゼン</t>
    </rPh>
    <rPh sb="2" eb="4">
      <t>ソウチ</t>
    </rPh>
    <rPh sb="4" eb="6">
      <t>カイジョ</t>
    </rPh>
    <rPh sb="7" eb="11">
      <t>サギョウナイヨウ</t>
    </rPh>
    <phoneticPr fontId="1"/>
  </si>
  <si>
    <r>
      <rPr>
        <b/>
        <sz val="14"/>
        <color theme="1"/>
        <rFont val="游ゴシック"/>
        <family val="3"/>
        <charset val="128"/>
        <scheme val="minor"/>
      </rPr>
      <t>その作業での危険要因</t>
    </r>
    <r>
      <rPr>
        <sz val="11"/>
        <color theme="1"/>
        <rFont val="游ゴシック"/>
        <family val="2"/>
        <charset val="128"/>
        <scheme val="minor"/>
      </rPr>
      <t xml:space="preserve">
</t>
    </r>
    <r>
      <rPr>
        <sz val="10"/>
        <color theme="1"/>
        <rFont val="游ゴシック"/>
        <family val="3"/>
        <charset val="128"/>
        <scheme val="minor"/>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1"/>
  </si>
  <si>
    <r>
      <rPr>
        <b/>
        <sz val="14"/>
        <color theme="1"/>
        <rFont val="游ゴシック"/>
        <family val="3"/>
        <charset val="128"/>
        <scheme val="minor"/>
      </rPr>
      <t>安全対策</t>
    </r>
    <r>
      <rPr>
        <sz val="11"/>
        <color theme="1"/>
        <rFont val="游ゴシック"/>
        <family val="2"/>
        <charset val="128"/>
        <scheme val="minor"/>
      </rPr>
      <t xml:space="preserve">
</t>
    </r>
    <r>
      <rPr>
        <sz val="10"/>
        <color theme="1"/>
        <rFont val="游ゴシック"/>
        <family val="3"/>
        <charset val="128"/>
        <scheme val="minor"/>
      </rPr>
      <t>（私たちはこうする）</t>
    </r>
    <rPh sb="0" eb="2">
      <t>アンゼン</t>
    </rPh>
    <rPh sb="2" eb="4">
      <t>タイサク</t>
    </rPh>
    <rPh sb="6" eb="7">
      <t>ワタシ</t>
    </rPh>
    <phoneticPr fontId="1"/>
  </si>
  <si>
    <t>復旧後確認</t>
    <rPh sb="0" eb="3">
      <t>フッキュウゴ</t>
    </rPh>
    <rPh sb="3" eb="5">
      <t>カクニン</t>
    </rPh>
    <phoneticPr fontId="1"/>
  </si>
  <si>
    <t>※PPES担当者</t>
    <rPh sb="5" eb="8">
      <t>タントウシャ</t>
    </rPh>
    <phoneticPr fontId="4"/>
  </si>
  <si>
    <r>
      <t>火元監視人配置、</t>
    </r>
    <r>
      <rPr>
        <sz val="10"/>
        <color rgb="FFFF0000"/>
        <rFont val="ＭＳ 明朝"/>
        <family val="1"/>
        <charset val="128"/>
      </rPr>
      <t>不燃シート</t>
    </r>
    <r>
      <rPr>
        <sz val="10"/>
        <color rgb="FF000000"/>
        <rFont val="ＭＳ 明朝"/>
        <family val="1"/>
        <charset val="128"/>
      </rPr>
      <t>による防火養生実施</t>
    </r>
    <rPh sb="8" eb="10">
      <t>フネン</t>
    </rPh>
    <phoneticPr fontId="1"/>
  </si>
  <si>
    <t>　受注会社：</t>
    <rPh sb="1" eb="3">
      <t>ジュチュウ</t>
    </rPh>
    <rPh sb="3" eb="5">
      <t>カイシャ</t>
    </rPh>
    <phoneticPr fontId="4"/>
  </si>
  <si>
    <t>工事安全責任者</t>
    <phoneticPr fontId="79"/>
  </si>
  <si>
    <t>PPES部署：</t>
    <phoneticPr fontId="4"/>
  </si>
  <si>
    <t>発注・計画担当</t>
    <phoneticPr fontId="79"/>
  </si>
  <si>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4"/>
  </si>
  <si>
    <t>所持</t>
    <rPh sb="0" eb="2">
      <t>ショジ</t>
    </rPh>
    <phoneticPr fontId="79"/>
  </si>
  <si>
    <t>　制限速度（屋外：20km/h未満，屋内：10km/h未満）　　搬入出経路</t>
    <phoneticPr fontId="79"/>
  </si>
  <si>
    <t>床面基準・　2ｍ～5ｍ未満　・　5ｍ以上　・　その他(　　　　　　　　                           　　　)</t>
    <rPh sb="0" eb="4">
      <t>ユカメンキジュン</t>
    </rPh>
    <phoneticPr fontId="4"/>
  </si>
  <si>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4"/>
  </si>
  <si>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4"/>
  </si>
  <si>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4"/>
  </si>
  <si>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4"/>
  </si>
  <si>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4"/>
  </si>
  <si>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4"/>
  </si>
  <si>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4"/>
  </si>
  <si>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4"/>
  </si>
  <si>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4"/>
  </si>
  <si>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4"/>
  </si>
  <si>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4"/>
  </si>
  <si>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4"/>
  </si>
  <si>
    <t>　化学物質</t>
    <rPh sb="1" eb="5">
      <t>カガクブッシツ</t>
    </rPh>
    <phoneticPr fontId="4"/>
  </si>
  <si>
    <t>　　SDSの確認　　保護具</t>
    <phoneticPr fontId="4"/>
  </si>
  <si>
    <t>２．安全装置解除作業</t>
    <rPh sb="2" eb="4">
      <t>アンゼン</t>
    </rPh>
    <rPh sb="4" eb="6">
      <t>ソウチ</t>
    </rPh>
    <rPh sb="6" eb="8">
      <t>カイジョ</t>
    </rPh>
    <rPh sb="8" eb="10">
      <t>サギョウ</t>
    </rPh>
    <phoneticPr fontId="4"/>
  </si>
  <si>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4"/>
  </si>
  <si>
    <t>３．高所作業</t>
    <rPh sb="2" eb="4">
      <t>コウショ</t>
    </rPh>
    <rPh sb="4" eb="6">
      <t>サギョウ</t>
    </rPh>
    <phoneticPr fontId="4"/>
  </si>
  <si>
    <t>４．感電</t>
    <rPh sb="2" eb="4">
      <t>カンデン</t>
    </rPh>
    <phoneticPr fontId="4"/>
  </si>
  <si>
    <t>５．挟まれ
（設備試運転）</t>
    <rPh sb="2" eb="3">
      <t>ハサ</t>
    </rPh>
    <rPh sb="7" eb="9">
      <t>セツビ</t>
    </rPh>
    <rPh sb="9" eb="12">
      <t>シウンテン</t>
    </rPh>
    <phoneticPr fontId="4"/>
  </si>
  <si>
    <t>６．火災・爆発</t>
    <rPh sb="2" eb="4">
      <t>カサイ</t>
    </rPh>
    <rPh sb="5" eb="7">
      <t>バクハツ</t>
    </rPh>
    <phoneticPr fontId="4"/>
  </si>
  <si>
    <t>７．酸欠・中毒</t>
    <rPh sb="2" eb="4">
      <t>サンケツ</t>
    </rPh>
    <rPh sb="5" eb="7">
      <t>チュウドク</t>
    </rPh>
    <phoneticPr fontId="4"/>
  </si>
  <si>
    <t>８．荷役・重機</t>
    <rPh sb="2" eb="4">
      <t>ニエキ</t>
    </rPh>
    <rPh sb="5" eb="7">
      <t>ジュウキ</t>
    </rPh>
    <phoneticPr fontId="4"/>
  </si>
  <si>
    <t>９．その他</t>
    <rPh sb="4" eb="5">
      <t>タ</t>
    </rPh>
    <phoneticPr fontId="4"/>
  </si>
  <si>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4"/>
  </si>
  <si>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4"/>
  </si>
  <si>
    <t>電動工具・機器類</t>
    <rPh sb="0" eb="2">
      <t>デンドウ</t>
    </rPh>
    <rPh sb="2" eb="4">
      <t>コウグ</t>
    </rPh>
    <rPh sb="5" eb="8">
      <t>キキルイ</t>
    </rPh>
    <phoneticPr fontId="4"/>
  </si>
  <si>
    <t>電動工具・コードリールの点検・絶縁チェック</t>
  </si>
  <si>
    <t>作　　業　　指　　示　　書</t>
    <rPh sb="0" eb="1">
      <t>サク</t>
    </rPh>
    <rPh sb="3" eb="4">
      <t>ギョウ</t>
    </rPh>
    <rPh sb="6" eb="7">
      <t>ユビ</t>
    </rPh>
    <rPh sb="9" eb="10">
      <t>シメ</t>
    </rPh>
    <rPh sb="12" eb="13">
      <t>ショ</t>
    </rPh>
    <phoneticPr fontId="4"/>
  </si>
  <si>
    <t>施工会社</t>
    <phoneticPr fontId="4"/>
  </si>
  <si>
    <t>作業日　</t>
    <phoneticPr fontId="4"/>
  </si>
  <si>
    <t>：</t>
    <phoneticPr fontId="4"/>
  </si>
  <si>
    <t>月</t>
    <rPh sb="0" eb="1">
      <t>ツキ</t>
    </rPh>
    <phoneticPr fontId="4"/>
  </si>
  <si>
    <t xml:space="preserve">＊高所作業                   </t>
    <phoneticPr fontId="4"/>
  </si>
  <si>
    <t>左のセルで有無を選択してください</t>
    <rPh sb="0" eb="1">
      <t>ヒダリ</t>
    </rPh>
    <rPh sb="8" eb="10">
      <t>センタク</t>
    </rPh>
    <phoneticPr fontId="4"/>
  </si>
  <si>
    <t xml:space="preserve">＊火気使用      　          </t>
    <phoneticPr fontId="4"/>
  </si>
  <si>
    <t>〇</t>
    <phoneticPr fontId="4"/>
  </si>
  <si>
    <t>×</t>
    <phoneticPr fontId="4"/>
  </si>
  <si>
    <t>工事場所</t>
    <rPh sb="0" eb="4">
      <t>コウジバショ</t>
    </rPh>
    <phoneticPr fontId="4"/>
  </si>
  <si>
    <t>元請工事
安全責任者</t>
    <rPh sb="0" eb="1">
      <t>モト</t>
    </rPh>
    <rPh sb="1" eb="2">
      <t>ウ</t>
    </rPh>
    <rPh sb="2" eb="4">
      <t>コウジ</t>
    </rPh>
    <rPh sb="5" eb="7">
      <t>アンゼン</t>
    </rPh>
    <rPh sb="7" eb="10">
      <t>セキニンシャ</t>
    </rPh>
    <phoneticPr fontId="4"/>
  </si>
  <si>
    <t>施工工事
安全責任者</t>
    <rPh sb="0" eb="2">
      <t>セコウ</t>
    </rPh>
    <phoneticPr fontId="4"/>
  </si>
  <si>
    <t>(危険物施設･火気使用制限場所) 　</t>
    <rPh sb="1" eb="3">
      <t>キケン</t>
    </rPh>
    <phoneticPr fontId="4"/>
  </si>
  <si>
    <t>有</t>
    <rPh sb="0" eb="1">
      <t>ア</t>
    </rPh>
    <phoneticPr fontId="4"/>
  </si>
  <si>
    <t>無</t>
    <rPh sb="0" eb="1">
      <t>ナ</t>
    </rPh>
    <phoneticPr fontId="4"/>
  </si>
  <si>
    <t>工事名</t>
    <phoneticPr fontId="4"/>
  </si>
  <si>
    <t>:</t>
    <phoneticPr fontId="4"/>
  </si>
  <si>
    <t>＊火気監視者</t>
    <phoneticPr fontId="4"/>
  </si>
  <si>
    <t>作 業 手 順</t>
    <phoneticPr fontId="4"/>
  </si>
  <si>
    <t>役割分担
(作業者名)</t>
    <phoneticPr fontId="4"/>
  </si>
  <si>
    <t>危険源（○印）</t>
    <phoneticPr fontId="4"/>
  </si>
  <si>
    <r>
      <t>資格者</t>
    </r>
    <r>
      <rPr>
        <b/>
        <sz val="9"/>
        <rFont val="Segoe UI Symbol"/>
        <family val="3"/>
      </rPr>
      <t xml:space="preserve">☑ </t>
    </r>
    <rPh sb="0" eb="3">
      <t>シカクシャ</t>
    </rPh>
    <phoneticPr fontId="4"/>
  </si>
  <si>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4"/>
  </si>
  <si>
    <t>作業時間(昼休みは除く）</t>
    <rPh sb="5" eb="7">
      <t>ヒルヤス</t>
    </rPh>
    <rPh sb="9" eb="10">
      <t>ノゾ</t>
    </rPh>
    <phoneticPr fontId="4"/>
  </si>
  <si>
    <t>挟まれ</t>
    <rPh sb="0" eb="1">
      <t>ハサ</t>
    </rPh>
    <phoneticPr fontId="4"/>
  </si>
  <si>
    <t>化学物質</t>
    <rPh sb="0" eb="4">
      <t>カガクブッシツ</t>
    </rPh>
    <phoneticPr fontId="4"/>
  </si>
  <si>
    <t>作業指示　受領　確認　サイン</t>
    <rPh sb="0" eb="2">
      <t>サギョウ</t>
    </rPh>
    <rPh sb="2" eb="4">
      <t>シジ</t>
    </rPh>
    <rPh sb="5" eb="7">
      <t>ジュリョウ</t>
    </rPh>
    <rPh sb="8" eb="10">
      <t>カクニン</t>
    </rPh>
    <phoneticPr fontId="4"/>
  </si>
  <si>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4"/>
  </si>
  <si>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4"/>
  </si>
  <si>
    <t>⓶</t>
    <phoneticPr fontId="4"/>
  </si>
  <si>
    <t>部は、お昼休み</t>
    <rPh sb="0" eb="1">
      <t>ブ</t>
    </rPh>
    <rPh sb="4" eb="6">
      <t>ヒルヤス</t>
    </rPh>
    <phoneticPr fontId="4"/>
  </si>
  <si>
    <r>
      <t xml:space="preserve">作 業 者 名 簿
</t>
    </r>
    <r>
      <rPr>
        <sz val="8"/>
        <rFont val="HG丸ｺﾞｼｯｸM-PRO"/>
        <family val="3"/>
        <charset val="128"/>
      </rPr>
      <t>所属会社は左記の記号を記入(A､B､C…)</t>
    </r>
    <phoneticPr fontId="4"/>
  </si>
  <si>
    <t>作業者氏名
（年齢）</t>
    <phoneticPr fontId="4"/>
  </si>
  <si>
    <t>／</t>
    <phoneticPr fontId="4"/>
  </si>
  <si>
    <t>工事安全責任者教育</t>
    <rPh sb="0" eb="9">
      <t>コウジアンゼンセキニンシャキョウイク</t>
    </rPh>
    <phoneticPr fontId="4"/>
  </si>
  <si>
    <t>足場組立等作業主任者</t>
    <rPh sb="0" eb="4">
      <t>アシバクミタテ</t>
    </rPh>
    <rPh sb="4" eb="5">
      <t>トウ</t>
    </rPh>
    <rPh sb="5" eb="10">
      <t>サギョウシュニンシャ</t>
    </rPh>
    <phoneticPr fontId="4"/>
  </si>
  <si>
    <t>足場組立等作業指揮者</t>
    <rPh sb="0" eb="4">
      <t>アシバクミタテ</t>
    </rPh>
    <rPh sb="4" eb="5">
      <t>トウ</t>
    </rPh>
    <rPh sb="5" eb="7">
      <t>サギョウ</t>
    </rPh>
    <rPh sb="7" eb="10">
      <t>シキシャ</t>
    </rPh>
    <phoneticPr fontId="4"/>
  </si>
  <si>
    <t>足場組立等作特別教育</t>
    <rPh sb="0" eb="5">
      <t>アシバクミタテトウ</t>
    </rPh>
    <rPh sb="5" eb="6">
      <t>サ</t>
    </rPh>
    <rPh sb="6" eb="10">
      <t>トクベツキョウイク</t>
    </rPh>
    <phoneticPr fontId="4"/>
  </si>
  <si>
    <t>フルハーネス型特別教育</t>
    <rPh sb="6" eb="7">
      <t>ガタ</t>
    </rPh>
    <rPh sb="7" eb="11">
      <t>トクベツキョウイク</t>
    </rPh>
    <phoneticPr fontId="4"/>
  </si>
  <si>
    <t>高圧・特別高圧電気特別教育</t>
    <rPh sb="0" eb="2">
      <t>コウアツ</t>
    </rPh>
    <rPh sb="3" eb="5">
      <t>トクベツ</t>
    </rPh>
    <rPh sb="5" eb="7">
      <t>コウアツ</t>
    </rPh>
    <rPh sb="7" eb="9">
      <t>デンキ</t>
    </rPh>
    <rPh sb="9" eb="13">
      <t>トクベツキョウイク</t>
    </rPh>
    <phoneticPr fontId="4"/>
  </si>
  <si>
    <t>低圧電気特別教育</t>
    <rPh sb="0" eb="2">
      <t>テイアツ</t>
    </rPh>
    <rPh sb="2" eb="4">
      <t>デンキ</t>
    </rPh>
    <rPh sb="4" eb="8">
      <t>トクベツキョウイク</t>
    </rPh>
    <phoneticPr fontId="4"/>
  </si>
  <si>
    <t>電気工事士</t>
    <rPh sb="0" eb="5">
      <t>デンキコウジシ</t>
    </rPh>
    <phoneticPr fontId="4"/>
  </si>
  <si>
    <t>高所作業車技能講習</t>
    <rPh sb="0" eb="2">
      <t>コウショ</t>
    </rPh>
    <rPh sb="2" eb="4">
      <t>サギョウ</t>
    </rPh>
    <rPh sb="4" eb="5">
      <t>クルマ</t>
    </rPh>
    <rPh sb="5" eb="9">
      <t>ギノウコウシュウ</t>
    </rPh>
    <phoneticPr fontId="4"/>
  </si>
  <si>
    <t>高所作業車特別教育</t>
    <rPh sb="0" eb="2">
      <t>コウショ</t>
    </rPh>
    <rPh sb="2" eb="4">
      <t>サギョウ</t>
    </rPh>
    <rPh sb="4" eb="5">
      <t>クルマ</t>
    </rPh>
    <rPh sb="5" eb="9">
      <t>トクベツキョウイク</t>
    </rPh>
    <phoneticPr fontId="4"/>
  </si>
  <si>
    <t>ﾌｫｰｸﾘﾌﾄ技能講習</t>
    <rPh sb="7" eb="11">
      <t>ギノウコウシュウ</t>
    </rPh>
    <phoneticPr fontId="4"/>
  </si>
  <si>
    <t>ガス溶接作業主任者</t>
    <rPh sb="2" eb="4">
      <t>ヨウセツ</t>
    </rPh>
    <rPh sb="4" eb="9">
      <t>サギョウシュニンシャ</t>
    </rPh>
    <phoneticPr fontId="4"/>
  </si>
  <si>
    <t>アーク溶接特別教育</t>
    <rPh sb="3" eb="5">
      <t>ヨウセツ</t>
    </rPh>
    <rPh sb="5" eb="9">
      <t>トクベツキョウイク</t>
    </rPh>
    <phoneticPr fontId="4"/>
  </si>
  <si>
    <t>玉掛け技能講習</t>
    <rPh sb="0" eb="2">
      <t>タマカケ</t>
    </rPh>
    <rPh sb="3" eb="7">
      <t>ギノウコウシュウ</t>
    </rPh>
    <phoneticPr fontId="4"/>
  </si>
  <si>
    <t>玉掛け特別教育</t>
    <rPh sb="0" eb="2">
      <t>タマカ</t>
    </rPh>
    <rPh sb="3" eb="7">
      <t>トクベツキョウイク</t>
    </rPh>
    <phoneticPr fontId="4"/>
  </si>
  <si>
    <t>ｸﾚｰﾝ運転士免許</t>
    <rPh sb="4" eb="9">
      <t>ウンテンシメンキョ</t>
    </rPh>
    <phoneticPr fontId="4"/>
  </si>
  <si>
    <t>床上操作ｸﾚｰﾝ技能講習</t>
    <rPh sb="0" eb="2">
      <t>ユカウエ</t>
    </rPh>
    <rPh sb="2" eb="4">
      <t>ソウサ</t>
    </rPh>
    <rPh sb="8" eb="12">
      <t>ギノウコウシュウ</t>
    </rPh>
    <phoneticPr fontId="4"/>
  </si>
  <si>
    <t>ｸﾚｰﾝ特別教育</t>
    <rPh sb="4" eb="8">
      <t>トクベツキョウイク</t>
    </rPh>
    <phoneticPr fontId="4"/>
  </si>
  <si>
    <t>酸欠作業主任者</t>
    <rPh sb="0" eb="2">
      <t>サンケツ</t>
    </rPh>
    <rPh sb="2" eb="7">
      <t>サギョウシュニンシャ</t>
    </rPh>
    <phoneticPr fontId="4"/>
  </si>
  <si>
    <t>酸欠特別教育</t>
    <rPh sb="0" eb="6">
      <t>サンケツトクベツキョウイク</t>
    </rPh>
    <phoneticPr fontId="4"/>
  </si>
  <si>
    <t>特定化学物質作業主任者</t>
    <rPh sb="0" eb="6">
      <t>トクテイカガクブッシツ</t>
    </rPh>
    <rPh sb="6" eb="11">
      <t>サギョウシュニンシャ</t>
    </rPh>
    <phoneticPr fontId="4"/>
  </si>
  <si>
    <t>有機溶剤作業主任者</t>
    <phoneticPr fontId="4"/>
  </si>
  <si>
    <t>危険物取扱者乙4</t>
    <rPh sb="0" eb="3">
      <t>キケンブツ</t>
    </rPh>
    <rPh sb="3" eb="6">
      <t>トリアツカイシャ</t>
    </rPh>
    <rPh sb="6" eb="7">
      <t>オツ</t>
    </rPh>
    <phoneticPr fontId="4"/>
  </si>
  <si>
    <t>振動工具取扱従事者教育</t>
    <rPh sb="0" eb="4">
      <t>シンドウコウグ</t>
    </rPh>
    <rPh sb="4" eb="11">
      <t>トリアツカイジュウジシャキョウイク</t>
    </rPh>
    <phoneticPr fontId="4"/>
  </si>
  <si>
    <t>工 事 安 全責 任 者 名</t>
    <rPh sb="4" eb="5">
      <t>ヤス</t>
    </rPh>
    <rPh sb="6" eb="7">
      <t>ゼン</t>
    </rPh>
    <rPh sb="7" eb="8">
      <t>セキ</t>
    </rPh>
    <phoneticPr fontId="4"/>
  </si>
  <si>
    <t>給水配管パッキン交換工事</t>
    <phoneticPr fontId="4"/>
  </si>
  <si>
    <t>101室</t>
    <rPh sb="3" eb="4">
      <t>シツ</t>
    </rPh>
    <phoneticPr fontId="4"/>
  </si>
  <si>
    <t>作業指示・KY</t>
    <phoneticPr fontId="4"/>
  </si>
  <si>
    <t>フランジ分解。パッキン交換。フランジ組立工事</t>
    <phoneticPr fontId="4"/>
  </si>
  <si>
    <t>4S</t>
    <phoneticPr fontId="4"/>
  </si>
  <si>
    <t>有</t>
  </si>
  <si>
    <t>中田　次郎</t>
    <rPh sb="0" eb="2">
      <t>ナカタ</t>
    </rPh>
    <rPh sb="3" eb="5">
      <t>ジロウ</t>
    </rPh>
    <phoneticPr fontId="4"/>
  </si>
  <si>
    <t>姫路　三郎</t>
    <rPh sb="0" eb="2">
      <t>ヒメジ</t>
    </rPh>
    <rPh sb="3" eb="5">
      <t>サブロウ</t>
    </rPh>
    <phoneticPr fontId="4"/>
  </si>
  <si>
    <t>火気はフランジ分解時、固着している場合に使用</t>
    <rPh sb="0" eb="2">
      <t>カキ</t>
    </rPh>
    <rPh sb="7" eb="10">
      <t>ブンカイジ</t>
    </rPh>
    <rPh sb="11" eb="13">
      <t>コチャク</t>
    </rPh>
    <rPh sb="17" eb="19">
      <t>バアイ</t>
    </rPh>
    <rPh sb="20" eb="22">
      <t>シヨウ</t>
    </rPh>
    <phoneticPr fontId="4"/>
  </si>
  <si>
    <t>中田</t>
    <rPh sb="0" eb="2">
      <t>ナカタ</t>
    </rPh>
    <phoneticPr fontId="4"/>
  </si>
  <si>
    <t>妻鹿</t>
    <rPh sb="0" eb="2">
      <t>ツマシカ</t>
    </rPh>
    <phoneticPr fontId="4"/>
  </si>
  <si>
    <t>姫路</t>
    <rPh sb="0" eb="2">
      <t>ヒメジ</t>
    </rPh>
    <phoneticPr fontId="4"/>
  </si>
  <si>
    <t>須磨</t>
    <rPh sb="0" eb="2">
      <t>スマ</t>
    </rPh>
    <phoneticPr fontId="4"/>
  </si>
  <si>
    <t>Ｔサポート工業</t>
    <phoneticPr fontId="4"/>
  </si>
  <si>
    <t>田中 一郎</t>
    <phoneticPr fontId="4"/>
  </si>
  <si>
    <t>施設設備・環境管理G</t>
    <rPh sb="0" eb="2">
      <t>シセツ</t>
    </rPh>
    <rPh sb="2" eb="4">
      <t>セツビ</t>
    </rPh>
    <rPh sb="5" eb="7">
      <t>カンキョウ</t>
    </rPh>
    <rPh sb="7" eb="9">
      <t>カンリ</t>
    </rPh>
    <phoneticPr fontId="4"/>
  </si>
  <si>
    <t>ス</t>
    <phoneticPr fontId="4"/>
  </si>
  <si>
    <t>来客者駐車場</t>
    <rPh sb="0" eb="3">
      <t>ライキャクシャ</t>
    </rPh>
    <rPh sb="3" eb="6">
      <t>チュウシャジョウ</t>
    </rPh>
    <phoneticPr fontId="4"/>
  </si>
  <si>
    <t>給水配管パッキン交換工事</t>
    <phoneticPr fontId="4"/>
  </si>
  <si>
    <t>姫路工場〇△部</t>
    <phoneticPr fontId="4"/>
  </si>
  <si>
    <t>飾磨　一郎</t>
    <phoneticPr fontId="4"/>
  </si>
  <si>
    <t>電話番号</t>
    <rPh sb="0" eb="4">
      <t>デンワバンゴウ</t>
    </rPh>
    <phoneticPr fontId="4"/>
  </si>
  <si>
    <t>〇△〇-〇〇〇〇-〇〇〇〇</t>
    <phoneticPr fontId="4"/>
  </si>
  <si>
    <t>ABC商事　（株）</t>
    <phoneticPr fontId="4"/>
  </si>
  <si>
    <t>〇△事業部</t>
    <rPh sb="2" eb="5">
      <t>ジギョウブ</t>
    </rPh>
    <phoneticPr fontId="4"/>
  </si>
  <si>
    <t>中田　次郎</t>
    <phoneticPr fontId="4"/>
  </si>
  <si>
    <t>000-0000-0000</t>
    <phoneticPr fontId="4"/>
  </si>
  <si>
    <t>Ｔサポート工業</t>
    <phoneticPr fontId="4"/>
  </si>
  <si>
    <t>中田 一郎</t>
    <phoneticPr fontId="4"/>
  </si>
  <si>
    <r>
      <t xml:space="preserve">                        </t>
    </r>
    <r>
      <rPr>
        <b/>
        <vertAlign val="superscript"/>
        <sz val="18"/>
        <rFont val="HG丸ｺﾞｼｯｸM-PRO"/>
        <family val="3"/>
        <charset val="128"/>
      </rPr>
      <t>ＴＥＬ</t>
    </r>
    <r>
      <rPr>
        <b/>
        <vertAlign val="superscript"/>
        <sz val="18"/>
        <color rgb="FFFF0000"/>
        <rFont val="HG丸ｺﾞｼｯｸM-PRO"/>
        <family val="3"/>
        <charset val="128"/>
      </rPr>
      <t>000-1111-2222</t>
    </r>
    <r>
      <rPr>
        <b/>
        <sz val="28"/>
        <color rgb="FFFF0000"/>
        <rFont val="HG丸ｺﾞｼｯｸM-PRO"/>
        <family val="3"/>
        <charset val="128"/>
      </rPr>
      <t xml:space="preserve">
</t>
    </r>
    <r>
      <rPr>
        <b/>
        <sz val="20"/>
        <color rgb="FFFF0000"/>
        <rFont val="HG丸ｺﾞｼｯｸM-PRO"/>
        <family val="3"/>
        <charset val="128"/>
      </rPr>
      <t>継続労災保険番号：</t>
    </r>
    <r>
      <rPr>
        <b/>
        <sz val="22"/>
        <color rgb="FFFF0000"/>
        <rFont val="HG丸ｺﾞｼｯｸM-PRO"/>
        <family val="3"/>
        <charset val="128"/>
      </rPr>
      <t>12345678910-001</t>
    </r>
    <rPh sb="41" eb="43">
      <t>ケイゾク</t>
    </rPh>
    <rPh sb="43" eb="45">
      <t>ロウサイ</t>
    </rPh>
    <rPh sb="45" eb="47">
      <t>ホケン</t>
    </rPh>
    <phoneticPr fontId="4"/>
  </si>
  <si>
    <t>資格番号</t>
    <rPh sb="0" eb="2">
      <t>シカク</t>
    </rPh>
    <rPh sb="2" eb="4">
      <t>バンゴウ</t>
    </rPh>
    <phoneticPr fontId="4"/>
  </si>
  <si>
    <t>作業責任者</t>
  </si>
  <si>
    <r>
      <t>消火器　〔　　</t>
    </r>
    <r>
      <rPr>
        <sz val="12"/>
        <color rgb="FFFF0000"/>
        <rFont val="Meiryo UI"/>
        <family val="3"/>
        <charset val="128"/>
      </rPr>
      <t>２</t>
    </r>
    <r>
      <rPr>
        <sz val="12"/>
        <rFont val="Meiryo UI"/>
        <family val="3"/>
        <charset val="128"/>
      </rPr>
      <t>　本〕・消火水・砂バケツ　〔　　　</t>
    </r>
    <r>
      <rPr>
        <sz val="12"/>
        <color rgb="FFFF0000"/>
        <rFont val="Meiryo UI"/>
        <family val="3"/>
        <charset val="128"/>
      </rPr>
      <t>２</t>
    </r>
    <r>
      <rPr>
        <sz val="12"/>
        <rFont val="Meiryo UI"/>
        <family val="3"/>
        <charset val="128"/>
      </rPr>
      <t xml:space="preserve">　　個〕・ </t>
    </r>
    <r>
      <rPr>
        <sz val="12"/>
        <color rgb="FFFF0000"/>
        <rFont val="Meiryo UI"/>
        <family val="3"/>
        <charset val="128"/>
      </rPr>
      <t>不燃シート（スパッタシート）</t>
    </r>
    <r>
      <rPr>
        <sz val="12"/>
        <rFont val="Meiryo UI"/>
        <family val="3"/>
        <charset val="128"/>
      </rPr>
      <t>　〔　　</t>
    </r>
    <r>
      <rPr>
        <sz val="12"/>
        <color rgb="FFFF0000"/>
        <rFont val="Meiryo UI"/>
        <family val="3"/>
        <charset val="128"/>
      </rPr>
      <t>２</t>
    </r>
    <r>
      <rPr>
        <sz val="12"/>
        <rFont val="Meiryo UI"/>
        <family val="3"/>
        <charset val="128"/>
      </rPr>
      <t>　　枚〕</t>
    </r>
    <rPh sb="14" eb="15">
      <t>スイ</t>
    </rPh>
    <rPh sb="16" eb="17">
      <t>スナ</t>
    </rPh>
    <rPh sb="32" eb="34">
      <t>フネン</t>
    </rPh>
    <phoneticPr fontId="4"/>
  </si>
  <si>
    <t>防火用具、　　火気使用中の垂れ幕、　　　火気監視人・監視時間（　　　　120分）　※火気使用後２ｈの監視　</t>
    <rPh sb="0" eb="2">
      <t>ボウカ</t>
    </rPh>
    <rPh sb="2" eb="4">
      <t>ヨウグ</t>
    </rPh>
    <rPh sb="7" eb="9">
      <t>カキ</t>
    </rPh>
    <rPh sb="9" eb="12">
      <t>シヨウチュウ</t>
    </rPh>
    <rPh sb="13" eb="14">
      <t>タ</t>
    </rPh>
    <rPh sb="15" eb="16">
      <t>マク</t>
    </rPh>
    <rPh sb="38" eb="39">
      <t>フン</t>
    </rPh>
    <rPh sb="42" eb="47">
      <t>カキシヨウゴ</t>
    </rPh>
    <rPh sb="50" eb="52">
      <t>カンシ</t>
    </rPh>
    <phoneticPr fontId="4"/>
  </si>
  <si>
    <t>無</t>
    <phoneticPr fontId="4"/>
  </si>
  <si>
    <t>有</t>
    <phoneticPr fontId="4"/>
  </si>
  <si>
    <t>飾磨　一郎</t>
    <rPh sb="0" eb="2">
      <t>シカマ</t>
    </rPh>
    <rPh sb="3" eb="5">
      <t>イチロウ</t>
    </rPh>
    <phoneticPr fontId="4"/>
  </si>
  <si>
    <t>中田　次郎</t>
    <rPh sb="0" eb="2">
      <t>ナカタ</t>
    </rPh>
    <rPh sb="3" eb="5">
      <t>ジロウ</t>
    </rPh>
    <phoneticPr fontId="4"/>
  </si>
  <si>
    <t>ABC商事　（株）</t>
    <rPh sb="3" eb="5">
      <t>ショウジ</t>
    </rPh>
    <rPh sb="6" eb="9">
      <t>カブ</t>
    </rPh>
    <phoneticPr fontId="4"/>
  </si>
  <si>
    <t>F棟負極混錬エリア</t>
    <rPh sb="1" eb="2">
      <t>トウ</t>
    </rPh>
    <rPh sb="2" eb="4">
      <t>フキョク</t>
    </rPh>
    <rPh sb="4" eb="6">
      <t>コンレン</t>
    </rPh>
    <phoneticPr fontId="4"/>
  </si>
  <si>
    <t>姫路</t>
    <rPh sb="0" eb="2">
      <t>ヒメジ</t>
    </rPh>
    <phoneticPr fontId="4"/>
  </si>
  <si>
    <t>有</t>
    <rPh sb="0" eb="1">
      <t>ユウ</t>
    </rPh>
    <phoneticPr fontId="4"/>
  </si>
  <si>
    <t>無</t>
    <rPh sb="0" eb="1">
      <t>ナシ</t>
    </rPh>
    <phoneticPr fontId="4"/>
  </si>
  <si>
    <t>工  場：</t>
    <phoneticPr fontId="79"/>
  </si>
  <si>
    <t>姫路工場</t>
    <rPh sb="0" eb="2">
      <t>ヒメジ</t>
    </rPh>
    <rPh sb="2" eb="4">
      <t>コウジョウ</t>
    </rPh>
    <phoneticPr fontId="4"/>
  </si>
  <si>
    <t>元請工事
安全責任者</t>
    <rPh sb="0" eb="2">
      <t>モトウケ</t>
    </rPh>
    <rPh sb="2" eb="4">
      <t>コウジ</t>
    </rPh>
    <rPh sb="5" eb="7">
      <t>アンゼン</t>
    </rPh>
    <rPh sb="7" eb="10">
      <t>セキニンシャ</t>
    </rPh>
    <phoneticPr fontId="4"/>
  </si>
  <si>
    <t xml:space="preserve"> 田中　一郎</t>
    <phoneticPr fontId="4"/>
  </si>
  <si>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79"/>
  </si>
  <si>
    <r>
      <rPr>
        <b/>
        <sz val="24"/>
        <color rgb="FFFF0000"/>
        <rFont val="HG丸ｺﾞｼｯｸM-PRO"/>
        <family val="3"/>
        <charset val="128"/>
      </rPr>
      <t>2025</t>
    </r>
    <r>
      <rPr>
        <b/>
        <sz val="24"/>
        <rFont val="HG丸ｺﾞｼｯｸM-PRO"/>
        <family val="3"/>
        <charset val="128"/>
      </rPr>
      <t>年</t>
    </r>
    <r>
      <rPr>
        <b/>
        <sz val="24"/>
        <color rgb="FFFF0000"/>
        <rFont val="HG丸ｺﾞｼｯｸM-PRO"/>
        <family val="3"/>
        <charset val="128"/>
      </rPr>
      <t xml:space="preserve"> 5</t>
    </r>
    <r>
      <rPr>
        <b/>
        <sz val="24"/>
        <rFont val="HG丸ｺﾞｼｯｸM-PRO"/>
        <family val="3"/>
        <charset val="128"/>
      </rPr>
      <t xml:space="preserve">  月</t>
    </r>
    <r>
      <rPr>
        <b/>
        <sz val="24"/>
        <color rgb="FFFF0000"/>
        <rFont val="HG丸ｺﾞｼｯｸM-PRO"/>
        <family val="3"/>
        <charset val="128"/>
      </rPr>
      <t xml:space="preserve"> </t>
    </r>
    <r>
      <rPr>
        <b/>
        <sz val="24"/>
        <rFont val="HG丸ｺﾞｼｯｸM-PRO"/>
        <family val="3"/>
        <charset val="128"/>
      </rPr>
      <t xml:space="preserve">  </t>
    </r>
    <r>
      <rPr>
        <b/>
        <sz val="24"/>
        <color rgb="FFFF0000"/>
        <rFont val="HG丸ｺﾞｼｯｸM-PRO"/>
        <family val="3"/>
        <charset val="128"/>
      </rPr>
      <t>2</t>
    </r>
    <r>
      <rPr>
        <b/>
        <sz val="24"/>
        <rFont val="HG丸ｺﾞｼｯｸM-PRO"/>
        <family val="3"/>
        <charset val="128"/>
      </rPr>
      <t>日（</t>
    </r>
    <r>
      <rPr>
        <b/>
        <sz val="24"/>
        <color rgb="FFFF0000"/>
        <rFont val="HG丸ｺﾞｼｯｸM-PRO"/>
        <family val="3"/>
        <charset val="128"/>
      </rPr>
      <t>木</t>
    </r>
    <r>
      <rPr>
        <b/>
        <sz val="24"/>
        <rFont val="HG丸ｺﾞｼｯｸM-PRO"/>
        <family val="3"/>
        <charset val="128"/>
      </rPr>
      <t>）～    年    月    日（    ）</t>
    </r>
    <rPh sb="16" eb="17">
      <t>モク</t>
    </rPh>
    <phoneticPr fontId="4"/>
  </si>
  <si>
    <t>ＡＢＣ商事㈱</t>
    <phoneticPr fontId="4"/>
  </si>
  <si>
    <t>中田 次郎</t>
    <phoneticPr fontId="4"/>
  </si>
  <si>
    <t>田中 一郎</t>
    <phoneticPr fontId="4"/>
  </si>
  <si>
    <t>元栓バルブの閉止</t>
    <phoneticPr fontId="4"/>
  </si>
  <si>
    <t>田中一郎</t>
    <rPh sb="3" eb="4">
      <t>ロウ</t>
    </rPh>
    <phoneticPr fontId="4"/>
  </si>
  <si>
    <t>・元栓が閉められているか再確認</t>
    <phoneticPr fontId="4"/>
  </si>
  <si>
    <t>加圧ポンプ制御盤の電源ロックアウト 
（錠前掛け）</t>
    <phoneticPr fontId="4"/>
  </si>
  <si>
    <t>全員</t>
    <rPh sb="0" eb="2">
      <t>ゼンイン</t>
    </rPh>
    <phoneticPr fontId="4"/>
  </si>
  <si>
    <t>〇</t>
  </si>
  <si>
    <t>☑</t>
  </si>
  <si>
    <t>・作業者全員が錠前を制御盤に掛ける</t>
    <phoneticPr fontId="4"/>
  </si>
  <si>
    <t>使用機材の搬入</t>
    <phoneticPr fontId="4"/>
  </si>
  <si>
    <t>加藤次郎
鈴木二郎</t>
    <phoneticPr fontId="4"/>
  </si>
  <si>
    <t>・ウエスで水溜りの外から内へ拭き取る
・作業エリアはカラーコーンで区画</t>
    <phoneticPr fontId="4"/>
  </si>
  <si>
    <t>配管の垂れ下がり防止</t>
    <phoneticPr fontId="4"/>
  </si>
  <si>
    <t>フランジ 解体作業</t>
    <phoneticPr fontId="4"/>
  </si>
  <si>
    <t>・事前に準備した1.5ｍの作業台を使用
・ﾒｶﾞﾈﾚﾝﾁをﾎﾞﾙﾄとﾅｯﾄに両掛けして緩める</t>
    <phoneticPr fontId="4"/>
  </si>
  <si>
    <t>パッキン 交換作業</t>
    <phoneticPr fontId="4"/>
  </si>
  <si>
    <t>・フランジ間に挟まれ防止のブロックをかませる
・フランジに接着剤を塗布し、パッキンを貼る</t>
    <phoneticPr fontId="4"/>
  </si>
  <si>
    <t>フランジ　組付作業</t>
    <rPh sb="8" eb="9">
      <t>ギョウ</t>
    </rPh>
    <phoneticPr fontId="4"/>
  </si>
  <si>
    <t>・２本のボルトを対角に仮留めする
・ﾒｶﾞﾈﾚﾝﾁをﾎﾞﾙﾄとﾅｯﾄに両掛けして本締め</t>
    <phoneticPr fontId="4"/>
  </si>
  <si>
    <t>加圧ﾎﾟﾝﾌﾟ制御盤電源投入
（ロックアウト錠前外し、錠前返却）</t>
    <phoneticPr fontId="4"/>
  </si>
  <si>
    <t>・作業場周囲に他の工事業者がいないか確認後
　ロックアウト錠前を開放し電源ON</t>
    <phoneticPr fontId="4"/>
  </si>
  <si>
    <t>元栓ﾊﾞﾙﾌﾞ開放</t>
    <phoneticPr fontId="4"/>
  </si>
  <si>
    <t>田中一郎
鈴木二郎</t>
    <rPh sb="3" eb="4">
      <t>ロウ</t>
    </rPh>
    <rPh sb="5" eb="7">
      <t>スズキ</t>
    </rPh>
    <rPh sb="7" eb="9">
      <t>ジロウ</t>
    </rPh>
    <phoneticPr fontId="4"/>
  </si>
  <si>
    <t>・フランジ周囲にウエスを巻き付ける
・元栓バルブはゆっくり開放し漏れ確認</t>
    <phoneticPr fontId="4"/>
  </si>
  <si>
    <t>作業場片付け、工具終了時点検</t>
    <phoneticPr fontId="4"/>
  </si>
  <si>
    <t>・垂れ下がり防止用ｻﾎﾟｰﾄ棒はゆっくり下げる
・作業台は地面に寝かせて折り畳む</t>
    <phoneticPr fontId="4"/>
  </si>
  <si>
    <t>5/1</t>
    <phoneticPr fontId="4"/>
  </si>
  <si>
    <t>加藤次郎</t>
    <phoneticPr fontId="4"/>
  </si>
  <si>
    <t>鈴木二郎</t>
    <phoneticPr fontId="4"/>
  </si>
  <si>
    <t>ＡＢＣ商事（株）</t>
    <rPh sb="5" eb="8">
      <t>カブ</t>
    </rPh>
    <phoneticPr fontId="4"/>
  </si>
  <si>
    <t>A</t>
    <phoneticPr fontId="4"/>
  </si>
  <si>
    <t>中田 一郎</t>
    <rPh sb="0" eb="1">
      <t>ナカ</t>
    </rPh>
    <phoneticPr fontId="4"/>
  </si>
  <si>
    <t>(</t>
    <phoneticPr fontId="4"/>
  </si>
  <si>
    <t>才）</t>
    <rPh sb="0" eb="1">
      <t>サイ</t>
    </rPh>
    <phoneticPr fontId="4"/>
  </si>
  <si>
    <r>
      <t>B　</t>
    </r>
    <r>
      <rPr>
        <b/>
        <sz val="12"/>
        <color rgb="FFFF0000"/>
        <rFont val="HG丸ｺﾞｼｯｸM-PRO"/>
        <family val="3"/>
        <charset val="128"/>
      </rPr>
      <t>Mシステム</t>
    </r>
    <phoneticPr fontId="4"/>
  </si>
  <si>
    <r>
      <t>労災保険番号:</t>
    </r>
    <r>
      <rPr>
        <sz val="6"/>
        <color rgb="FFFF0000"/>
        <rFont val="HG丸ｺﾞｼｯｸM-PRO"/>
        <family val="3"/>
        <charset val="128"/>
      </rPr>
      <t>12345678910-000</t>
    </r>
    <rPh sb="0" eb="2">
      <t>ロウサイ</t>
    </rPh>
    <rPh sb="2" eb="4">
      <t>ホケン</t>
    </rPh>
    <rPh sb="4" eb="6">
      <t>バンゴウ</t>
    </rPh>
    <phoneticPr fontId="4"/>
  </si>
  <si>
    <r>
      <t>TEL　</t>
    </r>
    <r>
      <rPr>
        <sz val="11"/>
        <color rgb="FFFF0000"/>
        <rFont val="HG丸ｺﾞｼｯｸM-PRO"/>
        <family val="3"/>
        <charset val="128"/>
      </rPr>
      <t>123-123-1234</t>
    </r>
    <phoneticPr fontId="4"/>
  </si>
  <si>
    <t>給水配管パッキン交換工事</t>
    <rPh sb="0" eb="2">
      <t>キュウスイ</t>
    </rPh>
    <rPh sb="2" eb="4">
      <t>ハイカン</t>
    </rPh>
    <rPh sb="8" eb="10">
      <t>コウカン</t>
    </rPh>
    <rPh sb="10" eb="11">
      <t>コウ</t>
    </rPh>
    <rPh sb="11" eb="12">
      <t>ジ</t>
    </rPh>
    <phoneticPr fontId="4"/>
  </si>
  <si>
    <t>３人</t>
    <rPh sb="1" eb="2">
      <t>ニン</t>
    </rPh>
    <phoneticPr fontId="4"/>
  </si>
  <si>
    <t xml:space="preserve">～～した時　～～して　～～になる
</t>
    <rPh sb="4" eb="5">
      <t>トキ</t>
    </rPh>
    <phoneticPr fontId="4"/>
  </si>
  <si>
    <t>２－１</t>
    <phoneticPr fontId="4"/>
  </si>
  <si>
    <t>Ⅳ．タッチアンドコール</t>
  </si>
  <si>
    <t>２－２</t>
    <phoneticPr fontId="4"/>
  </si>
  <si>
    <t>２－３</t>
    <phoneticPr fontId="4"/>
  </si>
  <si>
    <t>６－１</t>
    <phoneticPr fontId="4"/>
  </si>
  <si>
    <r>
      <t xml:space="preserve">中田 一郎
</t>
    </r>
    <r>
      <rPr>
        <sz val="36"/>
        <color rgb="FFFF0000"/>
        <rFont val="HG行書体"/>
        <family val="4"/>
        <charset val="128"/>
      </rPr>
      <t>加藤次郎</t>
    </r>
    <r>
      <rPr>
        <sz val="36"/>
        <color rgb="FFFF0000"/>
        <rFont val="HG丸ｺﾞｼｯｸM-PRO"/>
        <family val="3"/>
        <charset val="128"/>
      </rPr>
      <t xml:space="preserve">
</t>
    </r>
    <r>
      <rPr>
        <sz val="36"/>
        <color rgb="FFFF0000"/>
        <rFont val="明朝"/>
        <family val="1"/>
        <charset val="128"/>
      </rPr>
      <t>鈴木二郎</t>
    </r>
    <rPh sb="6" eb="8">
      <t>カトウ</t>
    </rPh>
    <rPh sb="8" eb="10">
      <t>ジロウ</t>
    </rPh>
    <rPh sb="11" eb="13">
      <t>スズキ</t>
    </rPh>
    <rPh sb="13" eb="15">
      <t>ジロウ</t>
    </rPh>
    <phoneticPr fontId="4"/>
  </si>
  <si>
    <t>６－２</t>
    <phoneticPr fontId="4"/>
  </si>
  <si>
    <t>６－３</t>
    <phoneticPr fontId="4"/>
  </si>
  <si>
    <t>【帳票ルート】　作業責任者 → 工事責任者 → 管理者 → 安全担当</t>
    <phoneticPr fontId="4"/>
  </si>
  <si>
    <t>所属（部門）</t>
    <phoneticPr fontId="1"/>
  </si>
  <si>
    <t>部署（課）</t>
    <phoneticPr fontId="1"/>
  </si>
  <si>
    <r>
      <rPr>
        <b/>
        <sz val="11"/>
        <color rgb="FF000000"/>
        <rFont val="ＭＳ 明朝"/>
        <family val="1"/>
        <charset val="128"/>
      </rPr>
      <t>１．火気使用前に行うことがら</t>
    </r>
    <r>
      <rPr>
        <sz val="11"/>
        <color rgb="FF000000"/>
        <rFont val="ＭＳ 明朝"/>
        <family val="1"/>
        <charset val="128"/>
      </rPr>
      <t xml:space="preserve">
　</t>
    </r>
    <r>
      <rPr>
        <sz val="11"/>
        <color rgb="FFFF0000"/>
        <rFont val="ＭＳ 明朝"/>
        <family val="1"/>
        <charset val="128"/>
      </rPr>
      <t>１）火気は、極力、建屋外で使用し、建屋内で使用しないこと。
　２）</t>
    </r>
    <r>
      <rPr>
        <sz val="10"/>
        <color rgb="FFFF0000"/>
        <rFont val="ＭＳ 明朝"/>
        <family val="1"/>
        <charset val="128"/>
      </rPr>
      <t>申請部門は工事業者に対し、過去の代表的な事故事例を説明し注意喚起すること。</t>
    </r>
    <r>
      <rPr>
        <sz val="11"/>
        <color rgb="FF000000"/>
        <rFont val="ＭＳ 明朝"/>
        <family val="1"/>
        <charset val="128"/>
      </rPr>
      <t xml:space="preserve">
　３）消火器・防火バケツを準備し、消火の為の措置を行うこと。
　４）近くの危険物、可燃物の除去を行うこと。特に、燃料、発泡スチロール、
       引火性薬品、塗料、紙類 等は注意。
　５）可燃物を、不燃シート等で囲い火花飛散防止を行うこと。
　６）換気の確保を行うこと。
　７）熱感知器、煙感知器の位置確認を行うこと。
　８</t>
    </r>
    <r>
      <rPr>
        <sz val="11"/>
        <rFont val="ＭＳ 明朝"/>
        <family val="1"/>
        <charset val="128"/>
      </rPr>
      <t>）</t>
    </r>
    <r>
      <rPr>
        <sz val="10"/>
        <color rgb="FFFF0000"/>
        <rFont val="ＭＳ 明朝"/>
        <family val="1"/>
        <charset val="128"/>
      </rPr>
      <t>申請部門と工事業者の両者で、発火・発煙事故の対策を現場で確認すること。</t>
    </r>
    <r>
      <rPr>
        <sz val="11"/>
        <color rgb="FF000000"/>
        <rFont val="ＭＳ 明朝"/>
        <family val="1"/>
        <charset val="128"/>
      </rPr>
      <t xml:space="preserve">
</t>
    </r>
    <r>
      <rPr>
        <b/>
        <sz val="11"/>
        <color rgb="FF000000"/>
        <rFont val="ＭＳ 明朝"/>
        <family val="1"/>
        <charset val="128"/>
      </rPr>
      <t>２．火気使用中実施して頂くことがら</t>
    </r>
    <r>
      <rPr>
        <sz val="11"/>
        <color rgb="FF000000"/>
        <rFont val="ＭＳ 明朝"/>
        <family val="1"/>
        <charset val="128"/>
      </rPr>
      <t xml:space="preserve">
　１）施工責任者が「火気使用許可証」の腕章をつけ常時立ち会うこと。
　２）</t>
    </r>
    <r>
      <rPr>
        <sz val="10"/>
        <color rgb="FF000000"/>
        <rFont val="ＭＳ 明朝"/>
        <family val="1"/>
        <charset val="128"/>
      </rPr>
      <t>可燃性ガスによる溶接、溶断、加熱作業は原則として有資格者にて行うこと。</t>
    </r>
    <r>
      <rPr>
        <sz val="11"/>
        <color rgb="FF000000"/>
        <rFont val="ＭＳ 明朝"/>
        <family val="1"/>
        <charset val="128"/>
      </rPr>
      <t xml:space="preserve">
　３）可燃性ガスボンベは、必ず転倒防止又は、ころがり防止を措置すること。
　４）</t>
    </r>
    <r>
      <rPr>
        <sz val="10.5"/>
        <color rgb="FF000000"/>
        <rFont val="ＭＳ 明朝"/>
        <family val="1"/>
        <charset val="128"/>
      </rPr>
      <t xml:space="preserve">適宜周囲に水を撒くこと（室内での水撒きは不要、また周囲に水と反応する
        物質等が無いかを十分に確認すること）
</t>
    </r>
    <r>
      <rPr>
        <sz val="11"/>
        <color rgb="FF000000"/>
        <rFont val="ＭＳ 明朝"/>
        <family val="1"/>
        <charset val="128"/>
      </rPr>
      <t xml:space="preserve">
</t>
    </r>
    <r>
      <rPr>
        <b/>
        <sz val="11"/>
        <color rgb="FF000000"/>
        <rFont val="ＭＳ 明朝"/>
        <family val="1"/>
        <charset val="128"/>
      </rPr>
      <t>３．火気使用後に行うことがら</t>
    </r>
    <r>
      <rPr>
        <sz val="11"/>
        <color rgb="FF000000"/>
        <rFont val="ＭＳ 明朝"/>
        <family val="1"/>
        <charset val="128"/>
      </rPr>
      <t xml:space="preserve">
　１）</t>
    </r>
    <r>
      <rPr>
        <sz val="10"/>
        <color rgb="FF000000"/>
        <rFont val="ＭＳ 明朝"/>
        <family val="1"/>
        <charset val="128"/>
      </rPr>
      <t>火気使用が終了したとき施工責任者と火気責任者がともに安全を確認すること。</t>
    </r>
    <r>
      <rPr>
        <sz val="11"/>
        <color rgb="FF000000"/>
        <rFont val="ＭＳ 明朝"/>
        <family val="1"/>
        <charset val="128"/>
      </rPr>
      <t xml:space="preserve">
　２）現状復帰と、整理・整頓・清掃を行うこと。
　３）</t>
    </r>
    <r>
      <rPr>
        <sz val="10"/>
        <color rgb="FF000000"/>
        <rFont val="ＭＳ 明朝"/>
        <family val="1"/>
        <charset val="128"/>
      </rPr>
      <t>火気使用後３０分後に火気使用場所を再度点検し、火の気・異臭・煙がないか</t>
    </r>
    <r>
      <rPr>
        <sz val="11"/>
        <color rgb="FF000000"/>
        <rFont val="ＭＳ 明朝"/>
        <family val="1"/>
        <charset val="128"/>
      </rPr>
      <t xml:space="preserve">
       </t>
    </r>
    <r>
      <rPr>
        <sz val="10"/>
        <color rgb="FF000000"/>
        <rFont val="ＭＳ 明朝"/>
        <family val="1"/>
        <charset val="128"/>
      </rPr>
      <t>確認すること。</t>
    </r>
    <r>
      <rPr>
        <sz val="11"/>
        <color rgb="FF000000"/>
        <rFont val="ＭＳ 明朝"/>
        <family val="1"/>
        <charset val="128"/>
      </rPr>
      <t xml:space="preserve">
　４）防火管理者への終了報告と「火気使用許可証」の返却。
  ５）</t>
    </r>
    <r>
      <rPr>
        <sz val="10"/>
        <color rgb="FF000000"/>
        <rFont val="ＭＳ 明朝"/>
        <family val="1"/>
        <charset val="128"/>
      </rPr>
      <t>煙充満の際には、作業を停止し換気を実施すること。また、煙が充満せぬように
       換気能力の強化をおこなうこと。</t>
    </r>
    <rPh sb="188" eb="190">
      <t>フネン</t>
    </rPh>
    <rPh sb="465" eb="467">
      <t>ジュウブン</t>
    </rPh>
    <phoneticPr fontId="1"/>
  </si>
  <si>
    <t>月</t>
    <phoneticPr fontId="1"/>
  </si>
  <si>
    <t>日</t>
    <phoneticPr fontId="1"/>
  </si>
  <si>
    <t>(</t>
    <phoneticPr fontId="1"/>
  </si>
  <si>
    <t>曜日)</t>
    <rPh sb="0" eb="2">
      <t>ヨウビ</t>
    </rPh>
    <phoneticPr fontId="1"/>
  </si>
  <si>
    <t>時</t>
    <rPh sb="0" eb="1">
      <t>ジ</t>
    </rPh>
    <phoneticPr fontId="1"/>
  </si>
  <si>
    <t>分から</t>
    <rPh sb="0" eb="1">
      <t>フン</t>
    </rPh>
    <phoneticPr fontId="1"/>
  </si>
  <si>
    <t>分まで</t>
    <rPh sb="0" eb="1">
      <t>フン</t>
    </rPh>
    <phoneticPr fontId="1"/>
  </si>
  <si>
    <t>※数字は半角で入力</t>
    <rPh sb="1" eb="3">
      <t>スウジ</t>
    </rPh>
    <rPh sb="4" eb="6">
      <t>ハンカク</t>
    </rPh>
    <rPh sb="7" eb="9">
      <t>ニュウリョク</t>
    </rPh>
    <phoneticPr fontId="1"/>
  </si>
  <si>
    <t>４．使用部署の緊急連絡先</t>
    <phoneticPr fontId="1"/>
  </si>
  <si>
    <t>【担当者連絡先】</t>
    <phoneticPr fontId="1"/>
  </si>
  <si>
    <t>TEL.</t>
    <phoneticPr fontId="1"/>
  </si>
  <si>
    <t>【責任者連絡先】</t>
    <rPh sb="1" eb="3">
      <t>セキニン</t>
    </rPh>
    <phoneticPr fontId="1"/>
  </si>
  <si>
    <t>〇</t>
    <phoneticPr fontId="1"/>
  </si>
  <si>
    <r>
      <rPr>
        <sz val="14"/>
        <color rgb="FFFF0000"/>
        <rFont val="HG丸ｺﾞｼｯｸM-PRO"/>
        <family val="3"/>
        <charset val="128"/>
      </rPr>
      <t>２０１９</t>
    </r>
    <r>
      <rPr>
        <sz val="14"/>
        <rFont val="HG丸ｺﾞｼｯｸM-PRO"/>
        <family val="3"/>
        <charset val="128"/>
      </rPr>
      <t xml:space="preserve">年 </t>
    </r>
    <r>
      <rPr>
        <sz val="14"/>
        <color indexed="10"/>
        <rFont val="HG丸ｺﾞｼｯｸM-PRO"/>
        <family val="3"/>
        <charset val="128"/>
      </rPr>
      <t xml:space="preserve"> 5</t>
    </r>
    <r>
      <rPr>
        <sz val="14"/>
        <rFont val="HG丸ｺﾞｼｯｸM-PRO"/>
        <family val="3"/>
        <charset val="128"/>
      </rPr>
      <t xml:space="preserve">  月 </t>
    </r>
    <r>
      <rPr>
        <sz val="14"/>
        <color rgb="FFFF0000"/>
        <rFont val="HG丸ｺﾞｼｯｸM-PRO"/>
        <family val="3"/>
        <charset val="128"/>
      </rPr>
      <t>２</t>
    </r>
    <r>
      <rPr>
        <sz val="14"/>
        <rFont val="HG丸ｺﾞｼｯｸM-PRO"/>
        <family val="3"/>
        <charset val="128"/>
      </rPr>
      <t xml:space="preserve"> 日</t>
    </r>
    <rPh sb="4" eb="5">
      <t>ネン</t>
    </rPh>
    <phoneticPr fontId="4"/>
  </si>
  <si>
    <t>中田　一郎</t>
    <rPh sb="0" eb="2">
      <t>ナカタ</t>
    </rPh>
    <rPh sb="3" eb="5">
      <t>イチロウ</t>
    </rPh>
    <phoneticPr fontId="1"/>
  </si>
  <si>
    <t>飾磨　一郎</t>
    <rPh sb="0" eb="1">
      <t>カザ</t>
    </rPh>
    <rPh sb="1" eb="2">
      <t>マ</t>
    </rPh>
    <rPh sb="3" eb="5">
      <t>イチロウ</t>
    </rPh>
    <phoneticPr fontId="1"/>
  </si>
  <si>
    <t>ABC商事　（株）</t>
    <phoneticPr fontId="1"/>
  </si>
  <si>
    <t>フランジ固着時加熱に使用</t>
    <rPh sb="4" eb="6">
      <t>コチャク</t>
    </rPh>
    <rPh sb="6" eb="7">
      <t>ジ</t>
    </rPh>
    <rPh sb="7" eb="9">
      <t>カネツ</t>
    </rPh>
    <rPh sb="10" eb="12">
      <t>シヨウ</t>
    </rPh>
    <phoneticPr fontId="1"/>
  </si>
  <si>
    <t>給水配管パッキン交換工事</t>
    <rPh sb="0" eb="2">
      <t>キュウスイ</t>
    </rPh>
    <rPh sb="2" eb="4">
      <t>ハイカン</t>
    </rPh>
    <rPh sb="8" eb="10">
      <t>コウカン</t>
    </rPh>
    <rPh sb="10" eb="12">
      <t>コウジ</t>
    </rPh>
    <phoneticPr fontId="1"/>
  </si>
  <si>
    <t>パッキン交換</t>
    <rPh sb="4" eb="6">
      <t>コウカン</t>
    </rPh>
    <phoneticPr fontId="1"/>
  </si>
  <si>
    <t>101室</t>
    <rPh sb="3" eb="4">
      <t>シツ</t>
    </rPh>
    <phoneticPr fontId="1"/>
  </si>
  <si>
    <t>木</t>
    <rPh sb="0" eb="1">
      <t>モク</t>
    </rPh>
    <phoneticPr fontId="1"/>
  </si>
  <si>
    <t>必要最小限の部位のみ加熱</t>
    <rPh sb="0" eb="2">
      <t>ヒツヨウ</t>
    </rPh>
    <rPh sb="2" eb="5">
      <t>サイショウゲン</t>
    </rPh>
    <rPh sb="6" eb="8">
      <t>ブイ</t>
    </rPh>
    <rPh sb="10" eb="12">
      <t>カネツ</t>
    </rPh>
    <phoneticPr fontId="1"/>
  </si>
  <si>
    <t>施設設備・環境管理G</t>
    <phoneticPr fontId="1"/>
  </si>
  <si>
    <t>姫路　三郎</t>
    <rPh sb="0" eb="2">
      <t>ヒメジ</t>
    </rPh>
    <rPh sb="3" eb="5">
      <t>サブロウ</t>
    </rPh>
    <phoneticPr fontId="1"/>
  </si>
  <si>
    <t>０００－００００－００００</t>
    <phoneticPr fontId="1"/>
  </si>
  <si>
    <t>兵庫　太郎</t>
    <rPh sb="0" eb="2">
      <t>ヒョウゴ</t>
    </rPh>
    <rPh sb="3" eb="5">
      <t>タロウ</t>
    </rPh>
    <phoneticPr fontId="1"/>
  </si>
  <si>
    <t>工事責任者</t>
    <rPh sb="0" eb="5">
      <t>コウジセキニンシャ</t>
    </rPh>
    <phoneticPr fontId="4"/>
  </si>
  <si>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1"/>
  </si>
  <si>
    <r>
      <t>作業日</t>
    </r>
    <r>
      <rPr>
        <sz val="11"/>
        <color rgb="FFFF0000"/>
        <rFont val="Meiryo UI"/>
        <family val="3"/>
        <charset val="128"/>
      </rPr>
      <t>（最長1週間）</t>
    </r>
    <rPh sb="0" eb="3">
      <t>サギョウビ</t>
    </rPh>
    <phoneticPr fontId="1"/>
  </si>
  <si>
    <t>工事安全
責任者</t>
    <rPh sb="0" eb="2">
      <t>コウジ</t>
    </rPh>
    <rPh sb="2" eb="4">
      <t>アンゼン</t>
    </rPh>
    <rPh sb="5" eb="8">
      <t>セキニンシャ</t>
    </rPh>
    <phoneticPr fontId="1"/>
  </si>
  <si>
    <t>メーカー
担当</t>
    <rPh sb="5" eb="7">
      <t>タントウ</t>
    </rPh>
    <phoneticPr fontId="1"/>
  </si>
  <si>
    <t>PPES</t>
    <phoneticPr fontId="1"/>
  </si>
  <si>
    <t>復旧後
PPES確認</t>
    <rPh sb="0" eb="3">
      <t>フッキュウゴ</t>
    </rPh>
    <rPh sb="8" eb="10">
      <t>カクニン</t>
    </rPh>
    <phoneticPr fontId="1"/>
  </si>
  <si>
    <t>室長</t>
    <rPh sb="0" eb="2">
      <t>シツチョウ</t>
    </rPh>
    <phoneticPr fontId="4"/>
  </si>
  <si>
    <t>GM</t>
    <phoneticPr fontId="4"/>
  </si>
  <si>
    <t>担当</t>
    <rPh sb="0" eb="2">
      <t>タントウ</t>
    </rPh>
    <phoneticPr fontId="4"/>
  </si>
  <si>
    <t>安全
解除</t>
    <rPh sb="0" eb="2">
      <t>アンゼン</t>
    </rPh>
    <rPh sb="3" eb="5">
      <t>カイジョ</t>
    </rPh>
    <phoneticPr fontId="4"/>
  </si>
  <si>
    <t>危険物
取扱</t>
    <rPh sb="0" eb="3">
      <t>キケンブツ</t>
    </rPh>
    <rPh sb="4" eb="6">
      <t>トリアツカ</t>
    </rPh>
    <phoneticPr fontId="4"/>
  </si>
  <si>
    <t>事前）確認項目</t>
    <rPh sb="0" eb="2">
      <t>ジゼン</t>
    </rPh>
    <rPh sb="3" eb="5">
      <t>カクニン</t>
    </rPh>
    <rPh sb="5" eb="7">
      <t>コウモク</t>
    </rPh>
    <phoneticPr fontId="1"/>
  </si>
  <si>
    <t>－</t>
    <phoneticPr fontId="1"/>
  </si>
  <si>
    <r>
      <t>□</t>
    </r>
    <r>
      <rPr>
        <sz val="8"/>
        <color rgb="FFFF0000"/>
        <rFont val="Meiryo UI"/>
        <family val="3"/>
        <charset val="128"/>
      </rPr>
      <t>※1</t>
    </r>
    <phoneticPr fontId="1"/>
  </si>
  <si>
    <t>注意）</t>
    <rPh sb="0" eb="2">
      <t>チュウイ</t>
    </rPh>
    <phoneticPr fontId="4"/>
  </si>
  <si>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4"/>
  </si>
  <si>
    <t>本帳票は装置立上げ時にPPESメンバーのみで行う作業でも提出のこと</t>
    <rPh sb="4" eb="6">
      <t>ソウチ</t>
    </rPh>
    <phoneticPr fontId="1"/>
  </si>
  <si>
    <t>安全
解除</t>
    <phoneticPr fontId="4"/>
  </si>
  <si>
    <t>現地作業前）確認項目</t>
    <rPh sb="0" eb="2">
      <t>ゲンチ</t>
    </rPh>
    <rPh sb="2" eb="5">
      <t>サギョウマエ</t>
    </rPh>
    <rPh sb="6" eb="8">
      <t>カクニン</t>
    </rPh>
    <rPh sb="8" eb="10">
      <t>コウモク</t>
    </rPh>
    <phoneticPr fontId="1"/>
  </si>
  <si>
    <t>対象の危険物例）NMP、スラリー、電解液、窒素など</t>
    <rPh sb="0" eb="2">
      <t>タイショウ</t>
    </rPh>
    <rPh sb="3" eb="6">
      <t>キケンブツ</t>
    </rPh>
    <rPh sb="6" eb="7">
      <t>レイ</t>
    </rPh>
    <rPh sb="17" eb="20">
      <t>デンカイエキ</t>
    </rPh>
    <rPh sb="21" eb="23">
      <t>チッソ</t>
    </rPh>
    <phoneticPr fontId="1"/>
  </si>
  <si>
    <t>（目安10L以上の漏洩リスクがある作業）</t>
    <rPh sb="1" eb="3">
      <t>メヤス</t>
    </rPh>
    <rPh sb="6" eb="8">
      <t>イジョウ</t>
    </rPh>
    <rPh sb="9" eb="11">
      <t>ロウエイ</t>
    </rPh>
    <rPh sb="17" eb="19">
      <t>サギョウ</t>
    </rPh>
    <phoneticPr fontId="1"/>
  </si>
  <si>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1"/>
  </si>
  <si>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1"/>
  </si>
  <si>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1"/>
  </si>
  <si>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1"/>
  </si>
  <si>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1"/>
  </si>
  <si>
    <t>改訂</t>
    <rPh sb="0" eb="2">
      <t>カイテイ</t>
    </rPh>
    <phoneticPr fontId="4"/>
  </si>
  <si>
    <t>ｖ８</t>
    <phoneticPr fontId="1"/>
  </si>
  <si>
    <t>安全装置解除 or 危険物取扱い作業 事前危険予知（ＫＹ）記録表</t>
    <phoneticPr fontId="1"/>
  </si>
  <si>
    <t>ｖ９</t>
  </si>
  <si>
    <t>リスク対策書⇒リスクアセスメント変更</t>
    <rPh sb="3" eb="6">
      <t>タイサクショ</t>
    </rPh>
    <rPh sb="16" eb="18">
      <t>ヘンコウ</t>
    </rPh>
    <phoneticPr fontId="1"/>
  </si>
  <si>
    <t xml:space="preserve">  リスクアセスメント  </t>
    <phoneticPr fontId="4"/>
  </si>
  <si>
    <t>・作業毎のリスク項目を洗い出す。
・危険源（危険作業）に対してのリスク対策を講じる。</t>
    <phoneticPr fontId="4"/>
  </si>
  <si>
    <t>作成者</t>
  </si>
  <si>
    <t>危険源
危険
事象
※１</t>
    <phoneticPr fontId="1"/>
  </si>
  <si>
    <t>リスクの評価</t>
    <rPh sb="4" eb="6">
      <t>ヒョウカ</t>
    </rPh>
    <phoneticPr fontId="4"/>
  </si>
  <si>
    <t>特に注意すべき
残留リスク/事象</t>
    <rPh sb="0" eb="1">
      <t>トク</t>
    </rPh>
    <rPh sb="2" eb="4">
      <t>チュウイ</t>
    </rPh>
    <rPh sb="8" eb="10">
      <t>ザンリュウ</t>
    </rPh>
    <rPh sb="14" eb="16">
      <t>ジショウ</t>
    </rPh>
    <phoneticPr fontId="4"/>
  </si>
  <si>
    <t>徹底事項</t>
    <rPh sb="0" eb="4">
      <t>テッテイジコウ</t>
    </rPh>
    <phoneticPr fontId="4"/>
  </si>
  <si>
    <t>危険源・事象の
大きさ</t>
    <rPh sb="4" eb="6">
      <t>ジショウ</t>
    </rPh>
    <phoneticPr fontId="1"/>
  </si>
  <si>
    <t>対策
レベル</t>
    <rPh sb="0" eb="2">
      <t>タイサク</t>
    </rPh>
    <phoneticPr fontId="4"/>
  </si>
  <si>
    <t>評価点</t>
    <rPh sb="0" eb="3">
      <t>ヒョウカテン</t>
    </rPh>
    <phoneticPr fontId="4"/>
  </si>
  <si>
    <t>ランク</t>
    <phoneticPr fontId="4"/>
  </si>
  <si>
    <t>※1：該当する番号を記入  危険源、危険事象：高所：1　感電：2　挟まれ：3　火気：4　酸欠：5　重量：6　化学物質：7　その他：8</t>
    <phoneticPr fontId="1"/>
  </si>
  <si>
    <t>リスク評価表</t>
    <phoneticPr fontId="4"/>
  </si>
  <si>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4"/>
  </si>
  <si>
    <t>1．工事前週水曜日までに工事安全責任者が作成する</t>
    <rPh sb="4" eb="6">
      <t>ゼンシュウ</t>
    </rPh>
    <rPh sb="6" eb="8">
      <t>スイヨウ</t>
    </rPh>
    <rPh sb="8" eb="9">
      <t>ヒ</t>
    </rPh>
    <phoneticPr fontId="79"/>
  </si>
  <si>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4"/>
  </si>
  <si>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4"/>
  </si>
  <si>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</si>
  <si>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4"/>
  </si>
  <si>
    <t>ｖ１０</t>
  </si>
  <si>
    <t>危険作業について天井裏作業チェックを追加</t>
    <phoneticPr fontId="4"/>
  </si>
  <si>
    <t>ｖ１１</t>
  </si>
  <si>
    <t>リスクアセスメント計算式追加</t>
    <rPh sb="9" eb="12">
      <t>ケイサンシキ</t>
    </rPh>
    <rPh sb="12" eb="14">
      <t>ツイカ</t>
    </rPh>
    <phoneticPr fontId="1"/>
  </si>
  <si>
    <t>工期日・工期期間</t>
    <rPh sb="0" eb="3">
      <t>コウキビ</t>
    </rPh>
    <rPh sb="4" eb="6">
      <t>コウキ</t>
    </rPh>
    <rPh sb="6" eb="8">
      <t>キカン</t>
    </rPh>
    <phoneticPr fontId="4"/>
  </si>
  <si>
    <t>ABC商事（株）</t>
    <rPh sb="3" eb="5">
      <t>ショウジ</t>
    </rPh>
    <rPh sb="5" eb="8">
      <t>カブ</t>
    </rPh>
    <phoneticPr fontId="4"/>
  </si>
  <si>
    <t>Tサポート工業</t>
    <rPh sb="5" eb="7">
      <t>コウギョウ</t>
    </rPh>
    <phoneticPr fontId="4"/>
  </si>
  <si>
    <t>●●工場　●●工程</t>
    <rPh sb="2" eb="4">
      <t>コウジョウ</t>
    </rPh>
    <rPh sb="7" eb="9">
      <t>コウテイ</t>
    </rPh>
    <phoneticPr fontId="4"/>
  </si>
  <si>
    <t>山田　次郎</t>
    <rPh sb="0" eb="2">
      <t>ヤマダ</t>
    </rPh>
    <rPh sb="3" eb="5">
      <t>ジロウ</t>
    </rPh>
    <phoneticPr fontId="4"/>
  </si>
  <si>
    <t>田中　一郎</t>
    <rPh sb="0" eb="2">
      <t>タナカ</t>
    </rPh>
    <rPh sb="3" eb="5">
      <t>イチロウ</t>
    </rPh>
    <phoneticPr fontId="4"/>
  </si>
  <si>
    <t>給水配管パッキン交換工事（シート1）</t>
    <phoneticPr fontId="4"/>
  </si>
  <si>
    <t>リスク低減対策</t>
    <phoneticPr fontId="1"/>
  </si>
  <si>
    <t>別の工事業者が作業に気づかずバルブを開放し、水が高圧で噴出し作業者が墜落する</t>
    <phoneticPr fontId="1"/>
  </si>
  <si>
    <t>作責者が元栓バルブに『バルブ開くな』の札掛けをする</t>
    <phoneticPr fontId="1"/>
  </si>
  <si>
    <t>他業者の作業者が札に気づかず操作する可能性</t>
  </si>
  <si>
    <t>関係業者全体で断水作業の周知・工程共有を行う</t>
  </si>
  <si>
    <t>別の工事業者が作業中に気づかず電源を入れ、水が高圧で噴出し作業者が墜落する</t>
    <phoneticPr fontId="1"/>
  </si>
  <si>
    <t>主電源に全員でロックアウトを実施する</t>
    <phoneticPr fontId="1"/>
  </si>
  <si>
    <t>残圧により水が噴出し、作業者が墜落する</t>
    <rPh sb="0" eb="2">
      <t>ザンアツ</t>
    </rPh>
    <rPh sb="5" eb="6">
      <t>ミズ</t>
    </rPh>
    <rPh sb="7" eb="9">
      <t>フンシュツ</t>
    </rPh>
    <rPh sb="11" eb="14">
      <t>サギョウシャ</t>
    </rPh>
    <rPh sb="15" eb="17">
      <t>ツイラク</t>
    </rPh>
    <phoneticPr fontId="1"/>
  </si>
  <si>
    <t>残圧抜きを実施し、無圧を確認する</t>
    <rPh sb="0" eb="2">
      <t>ザンアツ</t>
    </rPh>
    <rPh sb="2" eb="3">
      <t>ヌ</t>
    </rPh>
    <rPh sb="5" eb="7">
      <t>ジッシ</t>
    </rPh>
    <rPh sb="9" eb="11">
      <t>ムアツ</t>
    </rPh>
    <rPh sb="12" eb="14">
      <t>カクニン</t>
    </rPh>
    <phoneticPr fontId="1"/>
  </si>
  <si>
    <t>機材を搬入する時、濡れている床に足を滑らせ転倒する</t>
    <phoneticPr fontId="1"/>
  </si>
  <si>
    <t>綿ｳｴｽを1束用意し、水たまりの外側から内側へ拭き取る</t>
    <phoneticPr fontId="1"/>
  </si>
  <si>
    <t>拭き取り後も床面に水分が残存し、滑りやすい状態が残る</t>
    <phoneticPr fontId="1"/>
  </si>
  <si>
    <t>拭き取り後、乾燥状態を目視確認してから搬入作業を実施</t>
    <phoneticPr fontId="1"/>
  </si>
  <si>
    <t>機材運搬中、別の工事業者の車両が進入してきたことに気づかずに激突する</t>
    <phoneticPr fontId="1"/>
  </si>
  <si>
    <t>カラーコーンで作業エリアを区画する</t>
    <phoneticPr fontId="1"/>
  </si>
  <si>
    <t>カラーコーンが移動していて、機材運搬中に別の工事業者に激突する</t>
    <phoneticPr fontId="1"/>
  </si>
  <si>
    <t>機材運搬中は誘導員を配置する</t>
  </si>
  <si>
    <t>梁に掛けるため、梯子を昇降しチェーンブロックを受け取ろうと身を乗り出した時、落ちる</t>
    <phoneticPr fontId="1"/>
  </si>
  <si>
    <t>垂れ下がり防止用サポート棒を左右2箇所設置し、下から配管を支える</t>
    <phoneticPr fontId="1"/>
  </si>
  <si>
    <t>サポート棒が倒れて作業員に当たる</t>
    <phoneticPr fontId="1"/>
  </si>
  <si>
    <t>2人以上で声を掛け合って作業する</t>
  </si>
  <si>
    <t>脚立上でﾎﾞﾙﾄを緩めようと力んでしまい、スカをくい転落する</t>
    <phoneticPr fontId="4"/>
  </si>
  <si>
    <t>立馬をフランジと並行に設置する</t>
    <phoneticPr fontId="4"/>
  </si>
  <si>
    <t>固着したボルトが急に緩んだ反動で転落する</t>
    <rPh sb="0" eb="2">
      <t>コチャク</t>
    </rPh>
    <rPh sb="8" eb="9">
      <t>キュウ</t>
    </rPh>
    <rPh sb="10" eb="11">
      <t>ユル</t>
    </rPh>
    <rPh sb="13" eb="15">
      <t>ハンドウ</t>
    </rPh>
    <rPh sb="16" eb="18">
      <t>テンラク</t>
    </rPh>
    <phoneticPr fontId="1"/>
  </si>
  <si>
    <t>ねじ部の錆をブラシで落とし、潤滑油を散布する</t>
    <rPh sb="2" eb="3">
      <t>ブ</t>
    </rPh>
    <rPh sb="4" eb="5">
      <t>サビ</t>
    </rPh>
    <rPh sb="10" eb="11">
      <t>オ</t>
    </rPh>
    <rPh sb="14" eb="17">
      <t>ジュンカツユ</t>
    </rPh>
    <rPh sb="18" eb="20">
      <t>サンプ</t>
    </rPh>
    <phoneticPr fontId="1"/>
  </si>
  <si>
    <t>スパナでボルトを緩めようとして力を入れた時、スカをくい転落する</t>
    <phoneticPr fontId="4"/>
  </si>
  <si>
    <t>メガネレンチを使用する</t>
    <phoneticPr fontId="4"/>
  </si>
  <si>
    <t>シノでフランジをこじ開けた時、濡れて滑りやすくなっており、シノが外れ指を挟む</t>
    <phoneticPr fontId="4"/>
  </si>
  <si>
    <t>フランジ間に挟まれ防止のブロックをかませる</t>
    <phoneticPr fontId="4"/>
  </si>
  <si>
    <t>ブロックを挟むだけだと抜けて落ちる</t>
    <rPh sb="5" eb="6">
      <t>ハサ</t>
    </rPh>
    <rPh sb="11" eb="12">
      <t>ヌ</t>
    </rPh>
    <rPh sb="14" eb="15">
      <t>オ</t>
    </rPh>
    <phoneticPr fontId="1"/>
  </si>
  <si>
    <t>フランジ隙間に確実に固定できる専用品を使用</t>
    <phoneticPr fontId="1"/>
  </si>
  <si>
    <t>シノでパッキンを取り外し時、手が滑り落ちたシノが下にいた作業者に当たる</t>
    <phoneticPr fontId="4"/>
  </si>
  <si>
    <t>手工具落下防止ストラップを使用する</t>
    <phoneticPr fontId="4"/>
  </si>
  <si>
    <t>シノ使用時、フランジ部の水分等により工具が滑り、手指を挟傷する</t>
    <phoneticPr fontId="1"/>
  </si>
  <si>
    <t>シノ使用前に水分・油分を除去し、挟まれ防止ブロックは確実に固定する</t>
    <phoneticPr fontId="1"/>
  </si>
  <si>
    <t>スパナでボルトを締めようとして力を入れた時、スカをくい転落する</t>
    <phoneticPr fontId="4"/>
  </si>
  <si>
    <t>ボルトの角が取れている場合、メガネレンチでもスカをくう</t>
    <rPh sb="4" eb="5">
      <t>カド</t>
    </rPh>
    <rPh sb="6" eb="7">
      <t>ト</t>
    </rPh>
    <rPh sb="11" eb="13">
      <t>バアイ</t>
    </rPh>
    <phoneticPr fontId="4"/>
  </si>
  <si>
    <t>ボルトの形状を確認し、必要があれば交換する</t>
    <rPh sb="4" eb="6">
      <t>ケイジョウ</t>
    </rPh>
    <rPh sb="7" eb="9">
      <t>カクニン</t>
    </rPh>
    <rPh sb="11" eb="13">
      <t>ヒツヨウ</t>
    </rPh>
    <rPh sb="17" eb="19">
      <t>コウカン</t>
    </rPh>
    <phoneticPr fontId="4"/>
  </si>
  <si>
    <t>別の工事業者が作業していることに気づかず電源を入れ、モーターに挟まれる</t>
    <phoneticPr fontId="4"/>
  </si>
  <si>
    <t>作業場周囲に作業者がいないか確認し、ロックアウトを解除してから主電源を投入する</t>
    <phoneticPr fontId="4"/>
  </si>
  <si>
    <t>ロックアウト解除後、設備周囲の死角や他工事業者の存在に気づかず電源を入れ、モーターに挟まれる</t>
    <phoneticPr fontId="1"/>
  </si>
  <si>
    <t>電源投入は2名以上で実施し、最終確認者を明確にする。</t>
    <phoneticPr fontId="1"/>
  </si>
  <si>
    <t>元栓バルブ開放時一挙にバルブを開けたので、高圧水が漏れ出し周囲の作業者に飛散する</t>
    <phoneticPr fontId="4"/>
  </si>
  <si>
    <t>作責が『バルブ開くな』の札を外し、ゆっくりバルブを開き通水する</t>
    <phoneticPr fontId="4"/>
  </si>
  <si>
    <t>パッキンなじみ不良により水が飛散するおそれがあり、周囲作業者に飛散する</t>
    <rPh sb="27" eb="29">
      <t>サギョウ</t>
    </rPh>
    <rPh sb="29" eb="30">
      <t>シャ</t>
    </rPh>
    <rPh sb="31" eb="33">
      <t>ヒサン</t>
    </rPh>
    <phoneticPr fontId="4"/>
  </si>
  <si>
    <t>元栓バルブ開放時は施工箇所から退避する</t>
    <rPh sb="0" eb="2">
      <t>モトセン</t>
    </rPh>
    <rPh sb="5" eb="7">
      <t>カイホウ</t>
    </rPh>
    <rPh sb="7" eb="8">
      <t>ジ</t>
    </rPh>
    <rPh sb="9" eb="13">
      <t>セコウカショ</t>
    </rPh>
    <rPh sb="15" eb="17">
      <t>タイヒ</t>
    </rPh>
    <phoneticPr fontId="4"/>
  </si>
  <si>
    <t>給水配管パッキン交換工事（シート2）</t>
    <phoneticPr fontId="4"/>
  </si>
  <si>
    <t>作業に使用した工具を床に置き忘れて翌日、他(客先)の作業者が工具につまづく</t>
    <phoneticPr fontId="4"/>
  </si>
  <si>
    <t>使用後に工具数をチェックし、不足していたら、全員で現場周囲を再点検する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</si>
</sst>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aaa\)"/>
    <numFmt numFmtId="177" formatCode="yyyy"/>
    <numFmt numFmtId="178" formatCode="m/d"/>
    <numFmt numFmtId="179" formatCode=";;;"/>
    <numFmt numFmtId="180" formatCode="h:mm;@"/>
    <numFmt numFmtId="181" formatCode="#"/>
    <numFmt numFmtId="182" formatCode="yyyy&quot;年&quot;m&quot;月&quot;d&quot;日&quot;;@"/>
    <numFmt numFmtId="183" formatCode="[$-F800]dddd\,\ mmmm\ dd\,\ yyyy"/>
  </numFmts>
  <fonts count="195">
    <font>
      <sz val="11"/>
      <color theme="1"/>
      <name val="游ゴシック"/>
      <family val="2"/>
      <charset val="128"/>
      <scheme val="minor"/>
    </font>
    <font>
      <sz val="6"/>
      <name val="游ゴシック"/>
      <family val="2"/>
      <charset val="128"/>
      <scheme val="minor"/>
    </font>
    <font>
      <sz val="11"/>
      <color indexed="8"/>
      <name val="ＭＳ Ｐゴシック"/>
      <family val="3"/>
      <charset val="128"/>
    </font>
    <font>
      <b/>
      <sz val="28"/>
      <name val="ＭＳ Ｐゴシック"/>
      <family val="3"/>
      <charset val="128"/>
    </font>
    <font>
      <sz val="6"/>
      <name val="ＭＳ Ｐゴシック"/>
      <family val="3"/>
      <charset val="128"/>
    </font>
    <font>
      <b/>
      <sz val="20"/>
      <name val="ＭＳ Ｐゴシック"/>
      <family val="3"/>
      <charset val="128"/>
    </font>
    <font>
      <b/>
      <sz val="14"/>
      <name val="ＭＳ Ｐゴシック"/>
      <family val="3"/>
      <charset val="128"/>
    </font>
    <font>
      <sz val="11"/>
      <name val="ＭＳ Ｐゴシック"/>
      <family val="3"/>
      <charset val="128"/>
    </font>
    <font>
      <b/>
      <sz val="16"/>
      <name val="ＭＳ Ｐゴシック"/>
      <family val="3"/>
      <charset val="128"/>
    </font>
    <font>
      <sz val="16"/>
      <name val="ＭＳ Ｐゴシック"/>
      <family val="3"/>
      <charset val="128"/>
    </font>
    <font>
      <b/>
      <sz val="18"/>
      <name val="ＭＳ Ｐゴシック"/>
      <family val="3"/>
      <charset val="128"/>
    </font>
    <font>
      <sz val="14"/>
      <name val="ＭＳ Ｐゴシック"/>
      <family val="3"/>
      <charset val="128"/>
    </font>
    <font>
      <sz val="12"/>
      <name val="ＭＳ Ｐゴシック"/>
      <family val="3"/>
      <charset val="128"/>
    </font>
    <font>
      <b/>
      <sz val="9"/>
      <name val="ＭＳ Ｐゴシック"/>
      <family val="3"/>
      <charset val="128"/>
    </font>
    <font>
      <b/>
      <sz val="14"/>
      <color rgb="FFFF0000"/>
      <name val="ＭＳ Ｐゴシック"/>
      <family val="3"/>
      <charset val="128"/>
    </font>
    <font>
      <b/>
      <sz val="11"/>
      <color rgb="FFFF0000"/>
      <name val="ＭＳ Ｐゴシック"/>
      <family val="3"/>
      <charset val="128"/>
    </font>
    <font>
      <sz val="14"/>
      <name val="Meiryo UI"/>
      <family val="3"/>
      <charset val="128"/>
    </font>
    <font>
      <b/>
      <sz val="14"/>
      <color indexed="10"/>
      <name val="ＭＳ Ｐゴシック"/>
      <family val="3"/>
      <charset val="128"/>
    </font>
    <font>
      <sz val="8"/>
      <name val="ＭＳ Ｐゴシック"/>
      <family val="3"/>
      <charset val="128"/>
    </font>
    <font>
      <b/>
      <sz val="8"/>
      <name val="ＭＳ Ｐゴシック"/>
      <family val="3"/>
      <charset val="128"/>
    </font>
    <font>
      <sz val="11"/>
      <color theme="0"/>
      <name val="游ゴシック"/>
      <family val="2"/>
      <charset val="128"/>
      <scheme val="minor"/>
    </font>
    <font>
      <b/>
      <sz val="12"/>
      <color rgb="FFFF0000"/>
      <name val="ＭＳ Ｐゴシック"/>
      <family val="3"/>
      <charset val="128"/>
    </font>
    <font>
      <b/>
      <sz val="12"/>
      <name val="ＭＳ Ｐゴシック"/>
      <family val="3"/>
      <charset val="128"/>
    </font>
    <font>
      <b/>
      <sz val="24"/>
      <name val="ＭＳ Ｐゴシック"/>
      <family val="3"/>
      <charset val="128"/>
    </font>
    <font>
      <sz val="18"/>
      <name val="ＭＳ Ｐゴシック"/>
      <family val="3"/>
      <charset val="128"/>
    </font>
    <font>
      <b/>
      <sz val="26"/>
      <name val="ＭＳ Ｐゴシック"/>
      <family val="3"/>
      <charset val="128"/>
    </font>
    <font>
      <b/>
      <sz val="33"/>
      <name val="ＭＳ Ｐゴシック"/>
      <family val="3"/>
      <charset val="128"/>
    </font>
    <font>
      <b/>
      <sz val="11"/>
      <name val="ＭＳ Ｐゴシック"/>
      <family val="3"/>
      <charset val="128"/>
    </font>
    <font>
      <sz val="10"/>
      <color rgb="FF000000"/>
      <name val="Times New Roman"/>
      <family val="1"/>
      <charset val="128"/>
    </font>
    <font>
      <sz val="10"/>
      <color rgb="FF000000"/>
      <name val="ＭＳ 明朝"/>
      <family val="1"/>
      <charset val="128"/>
    </font>
    <font>
      <sz val="10"/>
      <color rgb="FF000000"/>
      <name val="Century"/>
      <family val="1"/>
    </font>
    <font>
      <sz val="9"/>
      <color theme="1"/>
      <name val="Times New Roman"/>
      <family val="1"/>
    </font>
    <font>
      <sz val="18"/>
      <color rgb="FF000000"/>
      <name val="ＭＳ Ｐゴシック"/>
      <family val="3"/>
      <charset val="128"/>
    </font>
    <font>
      <b/>
      <sz val="1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10.5"/>
      <color rgb="FF000000"/>
      <name val="ＭＳ 明朝"/>
      <family val="1"/>
      <charset val="128"/>
    </font>
    <font>
      <sz val="9"/>
      <color theme="1"/>
      <name val="游ゴシック"/>
      <family val="3"/>
      <charset val="128"/>
      <scheme val="minor"/>
    </font>
    <font>
      <sz val="10.5"/>
      <color rgb="FF000000"/>
      <name val="Century"/>
      <family val="1"/>
    </font>
    <font>
      <sz val="10.5"/>
      <color rgb="FF000000"/>
      <name val="Times New Roman"/>
      <family val="1"/>
    </font>
    <font>
      <sz val="11"/>
      <color rgb="FF000000"/>
      <name val="Times New Roman"/>
      <family val="1"/>
    </font>
    <font>
      <b/>
      <sz val="11"/>
      <color rgb="FFFF0000"/>
      <name val="ＭＳ 明朝"/>
      <family val="1"/>
      <charset val="128"/>
    </font>
    <font>
      <sz val="10"/>
      <color rgb="FF000000"/>
      <name val="ＭＳ Ｐ明朝"/>
      <family val="1"/>
      <charset val="128"/>
    </font>
    <font>
      <b/>
      <sz val="9"/>
      <color rgb="FFFF0000"/>
      <name val="Times New Roman"/>
      <family val="1"/>
    </font>
    <font>
      <sz val="11"/>
      <color rgb="FF000000"/>
      <name val="Century"/>
      <family val="1"/>
    </font>
    <font>
      <sz val="11"/>
      <color rgb="FF000000"/>
      <name val="ＭＳ 明朝"/>
      <family val="1"/>
      <charset val="128"/>
    </font>
    <font>
      <b/>
      <sz val="8"/>
      <color rgb="FFFF0000"/>
      <name val="ＭＳ 明朝"/>
      <family val="1"/>
      <charset val="128"/>
    </font>
    <font>
      <sz val="10"/>
      <color rgb="FF000000"/>
      <name val="Times New Roman"/>
      <family val="1"/>
    </font>
    <font>
      <sz val="10"/>
      <color rgb="FF000000"/>
      <name val="Century"/>
      <family val="1"/>
      <charset val="128"/>
    </font>
    <font>
      <sz val="10.5"/>
      <color rgb="FF000000"/>
      <name val="Century"/>
      <family val="1"/>
      <charset val="128"/>
    </font>
    <font>
      <sz val="10.5"/>
      <color rgb="FF000000"/>
      <name val="游ゴシック"/>
      <family val="1"/>
      <charset val="128"/>
    </font>
    <font>
      <b/>
      <sz val="10.5"/>
      <color theme="1"/>
      <name val="ＭＳ ゴシック"/>
      <family val="3"/>
      <charset val="128"/>
    </font>
    <font>
      <sz val="10"/>
      <color theme="1"/>
      <name val="Century"/>
      <family val="1"/>
    </font>
    <font>
      <sz val="18"/>
      <color rgb="FF000000"/>
      <name val="Century"/>
      <family val="1"/>
    </font>
    <font>
      <sz val="17"/>
      <color rgb="FF000000"/>
      <name val="ＭＳ Ｐゴシック"/>
      <family val="3"/>
      <charset val="128"/>
    </font>
    <font>
      <u/>
      <sz val="10"/>
      <color rgb="FF000000"/>
      <name val="Times New Roman"/>
      <family val="1"/>
    </font>
    <font>
      <b/>
      <sz val="9"/>
      <color rgb="FFFF0000"/>
      <name val="Century"/>
      <family val="1"/>
    </font>
    <font>
      <sz val="9"/>
      <color rgb="FF000000"/>
      <name val="Century"/>
      <family val="1"/>
    </font>
    <font>
      <sz val="9"/>
      <color theme="1"/>
      <name val="Century"/>
      <family val="1"/>
    </font>
    <font>
      <b/>
      <sz val="9"/>
      <color rgb="FF2F5496"/>
      <name val="Century"/>
      <family val="1"/>
    </font>
    <font>
      <sz val="10.5"/>
      <color theme="1"/>
      <name val="Century"/>
      <family val="1"/>
    </font>
    <font>
      <sz val="10.5"/>
      <color theme="1"/>
      <name val="ＭＳ ゴシック"/>
      <family val="3"/>
      <charset val="128"/>
    </font>
    <font>
      <b/>
      <sz val="10.5"/>
      <color theme="1"/>
      <name val="Century"/>
      <family val="1"/>
    </font>
    <font>
      <b/>
      <sz val="24"/>
      <name val="Meiryo UI"/>
      <family val="3"/>
      <charset val="128"/>
    </font>
    <font>
      <b/>
      <sz val="28"/>
      <name val="Meiryo UI"/>
      <family val="3"/>
      <charset val="128"/>
    </font>
    <font>
      <sz val="18"/>
      <name val="Meiryo UI"/>
      <family val="3"/>
      <charset val="128"/>
    </font>
    <font>
      <b/>
      <sz val="12"/>
      <color rgb="FF0070C0"/>
      <name val="Meiryo UI"/>
      <family val="3"/>
      <charset val="128"/>
    </font>
    <font>
      <sz val="12"/>
      <color rgb="FF0070C0"/>
      <name val="Meiryo UI"/>
      <family val="3"/>
      <charset val="128"/>
    </font>
    <font>
      <sz val="11"/>
      <name val="Meiryo UI"/>
      <family val="3"/>
      <charset val="128"/>
    </font>
    <font>
      <sz val="12"/>
      <name val="Meiryo UI"/>
      <family val="3"/>
      <charset val="128"/>
    </font>
    <font>
      <sz val="10"/>
      <name val="Meiryo UI"/>
      <family val="3"/>
      <charset val="128"/>
    </font>
    <font>
      <sz val="9"/>
      <name val="Meiryo UI"/>
      <family val="3"/>
      <charset val="128"/>
    </font>
    <font>
      <vertAlign val="superscript"/>
      <sz val="12"/>
      <name val="Meiryo UI"/>
      <family val="3"/>
      <charset val="128"/>
    </font>
    <font>
      <b/>
      <sz val="22"/>
      <name val="Meiryo UI"/>
      <family val="3"/>
      <charset val="128"/>
    </font>
    <font>
      <sz val="16"/>
      <name val="Meiryo UI"/>
      <family val="3"/>
      <charset val="128"/>
    </font>
    <font>
      <b/>
      <sz val="18"/>
      <name val="Meiryo UI"/>
      <family val="3"/>
      <charset val="128"/>
    </font>
    <font>
      <b/>
      <u/>
      <sz val="14"/>
      <name val="HG丸ｺﾞｼｯｸM-PRO"/>
      <family val="3"/>
      <charset val="128"/>
    </font>
    <font>
      <sz val="11"/>
      <name val="HG丸ｺﾞｼｯｸM-PRO"/>
      <family val="3"/>
      <charset val="128"/>
    </font>
    <font>
      <sz val="10"/>
      <name val="HG丸ｺﾞｼｯｸM-PRO"/>
      <family val="3"/>
      <charset val="128"/>
    </font>
    <font>
      <sz val="6"/>
      <name val="游ゴシック"/>
      <family val="3"/>
      <charset val="128"/>
      <scheme val="minor"/>
    </font>
    <font>
      <sz val="14"/>
      <name val="HG丸ｺﾞｼｯｸM-PRO"/>
      <family val="3"/>
      <charset val="128"/>
    </font>
    <font>
      <sz val="12"/>
      <name val="HGｺﾞｼｯｸM"/>
      <family val="3"/>
      <charset val="128"/>
    </font>
    <font>
      <b/>
      <sz val="12"/>
      <name val="HG丸ｺﾞｼｯｸM-PRO"/>
      <family val="3"/>
      <charset val="128"/>
    </font>
    <font>
      <b/>
      <sz val="8"/>
      <name val="HG丸ｺﾞｼｯｸM-PRO"/>
      <family val="3"/>
      <charset val="128"/>
    </font>
    <font>
      <sz val="8"/>
      <name val="HG丸ｺﾞｼｯｸM-PRO"/>
      <family val="3"/>
      <charset val="128"/>
    </font>
    <font>
      <sz val="6"/>
      <name val="HG丸ｺﾞｼｯｸM-PRO"/>
      <family val="3"/>
      <charset val="128"/>
    </font>
    <font>
      <sz val="10"/>
      <name val="HGｺﾞｼｯｸM"/>
      <family val="3"/>
      <charset val="128"/>
    </font>
    <font>
      <sz val="11"/>
      <name val="HGｺﾞｼｯｸM"/>
      <family val="3"/>
      <charset val="128"/>
    </font>
    <font>
      <sz val="12"/>
      <name val="HG丸ｺﾞｼｯｸM-PRO"/>
      <family val="3"/>
      <charset val="128"/>
    </font>
    <font>
      <sz val="11"/>
      <color theme="1"/>
      <name val="游ゴシック"/>
      <family val="3"/>
      <charset val="128"/>
      <scheme val="minor"/>
    </font>
    <font>
      <sz val="11"/>
      <color rgb="FFFF0000"/>
      <name val="ＭＳ Ｐゴシック"/>
      <family val="3"/>
      <charset val="128"/>
    </font>
    <font>
      <b/>
      <sz val="16"/>
      <name val="HG丸ｺﾞｼｯｸM-PRO"/>
      <family val="3"/>
      <charset val="128"/>
    </font>
    <font>
      <sz val="11"/>
      <color theme="1"/>
      <name val="游ゴシック"/>
      <family val="2"/>
      <scheme val="minor"/>
    </font>
    <font>
      <b/>
      <u/>
      <sz val="20"/>
      <name val="HG丸ｺﾞｼｯｸM-PRO"/>
      <family val="3"/>
      <charset val="128"/>
    </font>
    <font>
      <b/>
      <sz val="20"/>
      <name val="HG丸ｺﾞｼｯｸM-PRO"/>
      <family val="3"/>
      <charset val="128"/>
    </font>
    <font>
      <sz val="16"/>
      <name val="HG丸ｺﾞｼｯｸM-PRO"/>
      <family val="3"/>
      <charset val="128"/>
    </font>
    <font>
      <b/>
      <u/>
      <sz val="16"/>
      <name val="HG丸ｺﾞｼｯｸM-PRO"/>
      <family val="3"/>
      <charset val="128"/>
    </font>
    <font>
      <b/>
      <sz val="11"/>
      <name val="HG丸ｺﾞｼｯｸM-PRO"/>
      <family val="3"/>
      <charset val="128"/>
    </font>
    <font>
      <b/>
      <sz val="14"/>
      <name val="HG丸ｺﾞｼｯｸM-PRO"/>
      <family val="3"/>
      <charset val="128"/>
    </font>
    <font>
      <sz val="9"/>
      <name val="HG丸ｺﾞｼｯｸM-PRO"/>
      <family val="3"/>
      <charset val="128"/>
    </font>
    <font>
      <b/>
      <sz val="8"/>
      <name val="Meiryo UI"/>
      <family val="3"/>
      <charset val="128"/>
    </font>
    <font>
      <b/>
      <sz val="48"/>
      <name val="Meiryo UI"/>
      <family val="3"/>
      <charset val="128"/>
    </font>
    <font>
      <b/>
      <sz val="36"/>
      <name val="HG丸ｺﾞｼｯｸM-PRO"/>
      <family val="3"/>
      <charset val="128"/>
    </font>
    <font>
      <b/>
      <sz val="24"/>
      <name val="HG丸ｺﾞｼｯｸM-PRO"/>
      <family val="3"/>
      <charset val="128"/>
    </font>
    <font>
      <b/>
      <sz val="30"/>
      <name val="HG丸ｺﾞｼｯｸM-PRO"/>
      <family val="3"/>
      <charset val="128"/>
    </font>
    <font>
      <sz val="24"/>
      <name val="ＭＳ Ｐゴシック"/>
      <family val="3"/>
      <charset val="128"/>
    </font>
    <font>
      <b/>
      <sz val="28"/>
      <name val="HG丸ｺﾞｼｯｸM-PRO"/>
      <family val="3"/>
      <charset val="128"/>
    </font>
    <font>
      <b/>
      <vertAlign val="superscript"/>
      <sz val="18"/>
      <name val="HG丸ｺﾞｼｯｸM-PRO"/>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b/>
      <sz val="11"/>
      <color rgb="FF000000"/>
      <name val="ＭＳ 明朝"/>
      <family val="1"/>
      <charset val="128"/>
    </font>
    <font>
      <sz val="11"/>
      <color rgb="FFFF0000"/>
      <name val="ＭＳ 明朝"/>
      <family val="1"/>
      <charset val="128"/>
    </font>
    <font>
      <b/>
      <sz val="9"/>
      <color theme="1"/>
      <name val="游ゴシック"/>
      <family val="3"/>
      <charset val="128"/>
    </font>
    <font>
      <sz val="10"/>
      <color rgb="FFFF0000"/>
      <name val="ＭＳ 明朝"/>
      <family val="1"/>
      <charset val="128"/>
    </font>
    <font>
      <sz val="11"/>
      <name val="ＭＳ 明朝"/>
      <family val="1"/>
      <charset val="128"/>
    </font>
    <font>
      <sz val="11"/>
      <color theme="1"/>
      <name val="游ゴシック"/>
      <family val="2"/>
      <charset val="128"/>
      <scheme val="minor"/>
    </font>
    <font>
      <sz val="12"/>
      <color rgb="FFFF0000"/>
      <name val="Meiryo UI"/>
      <family val="3"/>
      <charset val="128"/>
    </font>
    <font>
      <sz val="9"/>
      <color rgb="FF000000"/>
      <name val="Meiryo UI"/>
      <family val="3"/>
      <charset val="128"/>
    </font>
    <font>
      <b/>
      <sz val="16"/>
      <color theme="1"/>
      <name val="游ゴシック"/>
      <family val="3"/>
      <charset val="128"/>
      <scheme val="minor"/>
    </font>
    <font>
      <sz val="11"/>
      <color rgb="FFFF0000"/>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14"/>
      <name val="游ゴシック"/>
      <family val="3"/>
      <charset val="128"/>
      <scheme val="minor"/>
    </font>
    <font>
      <b/>
      <sz val="12"/>
      <name val="Meiryo UI"/>
      <family val="3"/>
      <charset val="128"/>
    </font>
    <font>
      <sz val="16"/>
      <color rgb="FFFF0000"/>
      <name val="Meiryo UI"/>
      <family val="3"/>
      <charset val="128"/>
    </font>
    <font>
      <b/>
      <sz val="18"/>
      <color rgb="FFFF0000"/>
      <name val="Meiryo UI"/>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sz val="9"/>
      <color indexed="81"/>
      <name val="MS P ゴシック"/>
      <family val="3"/>
      <charset val="128"/>
    </font>
    <font>
      <b/>
      <sz val="20"/>
      <color rgb="FFFF0000"/>
      <name val="ＭＳ Ｐゴシック"/>
      <family val="3"/>
      <charset val="128"/>
    </font>
    <font>
      <sz val="14"/>
      <color rgb="FFFF0000"/>
      <name val="ＭＳ Ｐゴシック"/>
      <family val="3"/>
      <charset val="128"/>
    </font>
    <font>
      <b/>
      <sz val="24"/>
      <color rgb="FFFF0000"/>
      <name val="ＭＳ Ｐゴシック"/>
      <family val="3"/>
      <charset val="128"/>
    </font>
    <font>
      <sz val="14"/>
      <color rgb="FFFF0000"/>
      <name val="Meiryo UI"/>
      <family val="3"/>
      <charset val="128"/>
    </font>
    <font>
      <b/>
      <sz val="26"/>
      <color rgb="FFFF0000"/>
      <name val="HG丸ｺﾞｼｯｸM-PRO"/>
      <family val="3"/>
      <charset val="128"/>
    </font>
    <font>
      <sz val="26"/>
      <color rgb="FFFF0000"/>
      <name val="ＭＳ Ｐゴシック"/>
      <family val="3"/>
      <charset val="128"/>
    </font>
    <font>
      <b/>
      <sz val="20"/>
      <color rgb="FFFF0000"/>
      <name val="HG丸ｺﾞｼｯｸM-PRO"/>
      <family val="3"/>
      <charset val="128"/>
    </font>
    <font>
      <b/>
      <sz val="10"/>
      <color rgb="FFFF0000"/>
      <name val="ＭＳ Ｐゴシック"/>
      <family val="3"/>
      <charset val="128"/>
    </font>
    <font>
      <b/>
      <sz val="24"/>
      <color rgb="FFFF0000"/>
      <name val="HG丸ｺﾞｼｯｸM-PRO"/>
      <family val="3"/>
      <charset val="128"/>
    </font>
    <font>
      <b/>
      <sz val="22"/>
      <color rgb="FFFF0000"/>
      <name val="HG丸ｺﾞｼｯｸM-PRO"/>
      <family val="3"/>
      <charset val="128"/>
    </font>
    <font>
      <sz val="24"/>
      <color rgb="FFFF0000"/>
      <name val="ＭＳ Ｐゴシック"/>
      <family val="3"/>
      <charset val="128"/>
    </font>
    <font>
      <b/>
      <sz val="28"/>
      <color rgb="FFFF0000"/>
      <name val="HG丸ｺﾞｼｯｸM-PRO"/>
      <family val="3"/>
      <charset val="128"/>
    </font>
    <font>
      <b/>
      <sz val="28"/>
      <color rgb="FFFF0000"/>
      <name val="ＭＳ Ｐゴシック"/>
      <family val="3"/>
      <charset val="128"/>
    </font>
    <font>
      <b/>
      <vertAlign val="superscript"/>
      <sz val="18"/>
      <color rgb="FFFF0000"/>
      <name val="HG丸ｺﾞｼｯｸM-PRO"/>
      <family val="3"/>
      <charset val="128"/>
    </font>
    <font>
      <b/>
      <sz val="18"/>
      <name val="HG丸ｺﾞｼｯｸM-PRO"/>
      <family val="3"/>
      <charset val="128"/>
    </font>
    <font>
      <sz val="14"/>
      <color rgb="FFFF0000"/>
      <name val="HG丸ｺﾞｼｯｸM-PRO"/>
      <family val="3"/>
      <charset val="128"/>
    </font>
    <font>
      <sz val="11"/>
      <color rgb="FFFF0000"/>
      <name val="HG丸ｺﾞｼｯｸM-PRO"/>
      <family val="3"/>
      <charset val="128"/>
    </font>
    <font>
      <sz val="10"/>
      <color rgb="FFFF0000"/>
      <name val="HG丸ｺﾞｼｯｸM-PRO"/>
      <family val="3"/>
      <charset val="128"/>
    </font>
    <font>
      <sz val="11"/>
      <color rgb="FFFF0000"/>
      <name val="HGｺﾞｼｯｸM"/>
      <family val="3"/>
      <charset val="128"/>
    </font>
    <font>
      <sz val="9"/>
      <color rgb="FFFF0000"/>
      <name val="HG丸ｺﾞｼｯｸM-PRO"/>
      <family val="3"/>
      <charset val="128"/>
    </font>
    <font>
      <b/>
      <sz val="12"/>
      <color rgb="FFFF0000"/>
      <name val="HG丸ｺﾞｼｯｸM-PRO"/>
      <family val="3"/>
      <charset val="128"/>
    </font>
    <font>
      <b/>
      <sz val="16"/>
      <color rgb="FFFF0000"/>
      <name val="UD デジタル 教科書体 NP-B"/>
      <family val="1"/>
      <charset val="128"/>
    </font>
    <font>
      <b/>
      <sz val="12"/>
      <color rgb="FFFF0000"/>
      <name val="HG行書体"/>
      <family val="4"/>
      <charset val="128"/>
    </font>
    <font>
      <b/>
      <sz val="18"/>
      <color rgb="FFFF0000"/>
      <name val="HG正楷書体-PRO"/>
      <family val="4"/>
      <charset val="128"/>
    </font>
    <font>
      <b/>
      <sz val="18"/>
      <color rgb="FFFF0000"/>
      <name val="HGS行書体"/>
      <family val="4"/>
      <charset val="128"/>
    </font>
    <font>
      <b/>
      <sz val="12"/>
      <color rgb="FFFF0000"/>
      <name val="HGS行書体"/>
      <family val="4"/>
      <charset val="128"/>
    </font>
    <font>
      <sz val="16"/>
      <color rgb="FFFF0000"/>
      <name val="HG丸ｺﾞｼｯｸM-PRO"/>
      <family val="3"/>
      <charset val="128"/>
    </font>
    <font>
      <b/>
      <sz val="14"/>
      <color rgb="FFFF0000"/>
      <name val="HG丸ｺﾞｼｯｸM-PRO"/>
      <family val="3"/>
      <charset val="128"/>
    </font>
    <font>
      <sz val="12"/>
      <color rgb="FFFF0000"/>
      <name val="HG丸ｺﾞｼｯｸM-PRO"/>
      <family val="3"/>
      <charset val="128"/>
    </font>
    <font>
      <sz val="6"/>
      <color rgb="FFFF0000"/>
      <name val="HG丸ｺﾞｼｯｸM-PRO"/>
      <family val="3"/>
      <charset val="128"/>
    </font>
    <font>
      <sz val="14"/>
      <color indexed="10"/>
      <name val="HG丸ｺﾞｼｯｸM-PRO"/>
      <family val="3"/>
      <charset val="128"/>
    </font>
    <font>
      <sz val="11"/>
      <color indexed="10"/>
      <name val="HG丸ｺﾞｼｯｸM-PRO"/>
      <family val="3"/>
      <charset val="128"/>
    </font>
    <font>
      <sz val="11"/>
      <color indexed="10"/>
      <name val="ＭＳ Ｐゴシック"/>
      <family val="3"/>
      <charset val="128"/>
    </font>
    <font>
      <sz val="36"/>
      <color rgb="FFFF0000"/>
      <name val="HG丸ｺﾞｼｯｸM-PRO"/>
      <family val="3"/>
      <charset val="128"/>
    </font>
    <font>
      <sz val="36"/>
      <color rgb="FFFF0000"/>
      <name val="HG行書体"/>
      <family val="4"/>
      <charset val="128"/>
    </font>
    <font>
      <sz val="36"/>
      <color rgb="FFFF0000"/>
      <name val="明朝"/>
      <family val="1"/>
      <charset val="128"/>
    </font>
    <font>
      <sz val="36"/>
      <name val="HG丸ｺﾞｼｯｸM-PRO"/>
      <family val="3"/>
      <charset val="128"/>
    </font>
    <font>
      <sz val="11"/>
      <name val="游ゴシック"/>
      <family val="3"/>
      <charset val="128"/>
    </font>
    <font>
      <sz val="11"/>
      <color theme="1"/>
      <name val="Meiryo UI"/>
      <family val="3"/>
      <charset val="128"/>
    </font>
    <font>
      <b/>
      <sz val="16"/>
      <color theme="1"/>
      <name val="Meiryo UI"/>
      <family val="3"/>
      <charset val="128"/>
    </font>
    <font>
      <b/>
      <sz val="16"/>
      <color rgb="FFFF0000"/>
      <name val="Meiryo UI"/>
      <family val="3"/>
      <charset val="128"/>
    </font>
    <font>
      <sz val="11"/>
      <color rgb="FFFF0000"/>
      <name val="Meiryo UI"/>
      <family val="3"/>
      <charset val="128"/>
    </font>
    <font>
      <sz val="10"/>
      <color theme="1"/>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sz val="10"/>
      <color rgb="FFFF0000"/>
      <name val="Meiryo UI"/>
      <family val="3"/>
      <charset val="128"/>
    </font>
    <font>
      <b/>
      <sz val="11"/>
      <color rgb="FFFF0000"/>
      <name val="Meiryo UI"/>
      <family val="3"/>
      <charset val="128"/>
    </font>
    <font>
      <b/>
      <sz val="14"/>
      <color theme="1"/>
      <name val="Meiryo UI"/>
      <family val="3"/>
      <charset val="128"/>
    </font>
    <font>
      <sz val="9"/>
      <name val="ＭＳ Ｐゴシック"/>
      <family val="3"/>
      <charset val="128"/>
    </font>
    <font>
      <sz val="7"/>
      <color theme="4"/>
      <name val="HG丸ｺﾞｼｯｸM-PRO"/>
      <family val="3"/>
      <charset val="128"/>
    </font>
    <font>
      <b/>
      <sz val="6"/>
      <name val="HG丸ｺﾞｼｯｸM-PRO"/>
      <family val="3"/>
      <charset val="128"/>
    </font>
    <font>
      <sz val="8"/>
      <color rgb="FFFF0000"/>
      <name val="HG丸ｺﾞｼｯｸM-PRO"/>
      <family val="3"/>
      <charset val="128"/>
    </font>
    <font>
      <sz val="9"/>
      <color theme="1"/>
      <name val="HG丸ｺﾞｼｯｸM-PRO"/>
      <family val="3"/>
      <charset val="128"/>
    </font>
    <font>
      <sz val="7"/>
      <color rgb="FFFF0000"/>
      <name val="HG丸ｺﾞｼｯｸM-PRO"/>
      <family val="3"/>
      <charset val="128"/>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indexed="51"/>
        <bgColor indexed="64"/>
      </patternFill>
    </fill>
    <fill>
      <patternFill patternType="solid">
        <fgColor theme="0"/>
        <bgColor indexed="64"/>
      </patternFill>
    </fill>
    <fill>
      <patternFill patternType="solid">
        <fgColor rgb="FFFFC91D"/>
        <bgColor indexed="64"/>
      </patternFill>
    </fill>
    <fill>
      <patternFill patternType="solid">
        <fgColor rgb="FFFFFF99"/>
        <bgColor indexed="64"/>
      </patternFill>
    </fill>
    <fill>
      <patternFill patternType="solid">
        <fgColor rgb="FFFFC000"/>
        <bgColor indexed="64"/>
      </patternFill>
    </fill>
    <fill>
      <patternFill patternType="solid">
        <fgColor indexed="9"/>
        <bgColor indexed="64"/>
      </patternFill>
    </fill>
    <fill>
      <patternFill patternType="solid">
        <fgColor rgb="FFFFFFFF"/>
        <bgColor rgb="FF000000"/>
      </patternFill>
    </fill>
    <fill>
      <patternFill patternType="darkGrid"/>
    </fill>
    <fill>
      <patternFill patternType="solid">
        <fgColor rgb="FF00B0F0"/>
        <bgColor indexed="64"/>
      </patternFill>
    </fill>
    <fill>
      <patternFill patternType="solid">
        <fgColor theme="0" tint="-4.9989318521683403E-2"/>
        <bgColor indexed="64"/>
      </patternFill>
    </fill>
    <fill>
      <patternFill patternType="mediumGray">
        <bgColor indexed="9"/>
      </patternFill>
    </fill>
    <fill>
      <patternFill patternType="solid">
        <fgColor theme="0" tint="-0.499984740745262"/>
        <bgColor indexed="64"/>
      </patternFill>
    </fill>
  </fills>
  <borders count="1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ouble">
        <color indexed="64"/>
      </top>
      <bottom/>
      <diagonal/>
    </border>
    <border diagonalUp="1" diagonalDown="1">
      <left style="thin">
        <color indexed="64"/>
      </left>
      <right style="thin">
        <color indexed="64"/>
      </right>
      <top style="double">
        <color indexed="64"/>
      </top>
      <bottom/>
      <diagonal style="thin">
        <color indexed="64"/>
      </diagonal>
    </border>
    <border>
      <left style="thin">
        <color indexed="64"/>
      </left>
      <right/>
      <top style="double">
        <color indexed="64"/>
      </top>
      <bottom/>
      <diagonal/>
    </border>
    <border>
      <left style="thin">
        <color indexed="64"/>
      </left>
      <right style="medium">
        <color indexed="64"/>
      </right>
      <top style="double">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diagonalUp="1" diagonalDown="1">
      <left style="thin">
        <color indexed="64"/>
      </left>
      <right style="thin">
        <color indexed="64"/>
      </right>
      <top/>
      <bottom style="medium">
        <color indexed="64"/>
      </bottom>
      <diagonal style="thin">
        <color indexed="64"/>
      </diagonal>
    </border>
    <border>
      <left/>
      <right style="thin">
        <color indexed="64"/>
      </right>
      <top/>
      <bottom style="double">
        <color indexed="64"/>
      </bottom>
      <diagonal/>
    </border>
    <border>
      <left/>
      <right style="medium">
        <color indexed="64"/>
      </right>
      <top/>
      <bottom style="double">
        <color indexed="64"/>
      </bottom>
      <diagonal/>
    </border>
    <border diagonalUp="1" diagonalDown="1">
      <left style="thin">
        <color indexed="64"/>
      </left>
      <right/>
      <top style="double">
        <color indexed="64"/>
      </top>
      <bottom/>
      <diagonal style="thin">
        <color indexed="64"/>
      </diagonal>
    </border>
    <border diagonalUp="1" diagonalDown="1">
      <left/>
      <right/>
      <top style="double">
        <color indexed="64"/>
      </top>
      <bottom/>
      <diagonal style="thin">
        <color indexed="64"/>
      </diagonal>
    </border>
    <border diagonalUp="1" diagonalDown="1">
      <left/>
      <right style="thin">
        <color indexed="64"/>
      </right>
      <top style="double">
        <color indexed="64"/>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right style="medium">
        <color indexed="64"/>
      </right>
      <top style="thin">
        <color indexed="64"/>
      </top>
      <bottom/>
      <diagonal style="thin">
        <color indexed="64"/>
      </diagonal>
    </border>
    <border>
      <left style="thin">
        <color indexed="64"/>
      </left>
      <right style="thin">
        <color indexed="64"/>
      </right>
      <top/>
      <bottom style="medium">
        <color indexed="64"/>
      </bottom>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n">
        <color indexed="64"/>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style="medium">
        <color indexed="64"/>
      </top>
      <bottom style="hair">
        <color indexed="64"/>
      </bottom>
      <diagonal/>
    </border>
    <border>
      <left style="thin">
        <color indexed="64"/>
      </left>
      <right style="double">
        <color indexed="64"/>
      </right>
      <top style="medium">
        <color indexed="64"/>
      </top>
      <bottom style="hair">
        <color indexed="64"/>
      </bottom>
      <diagonal/>
    </border>
    <border>
      <left style="double">
        <color indexed="64"/>
      </left>
      <right style="thin">
        <color indexed="64"/>
      </right>
      <top style="hair">
        <color indexed="64"/>
      </top>
      <bottom style="medium">
        <color indexed="64"/>
      </bottom>
      <diagonal/>
    </border>
    <border>
      <left style="thin">
        <color indexed="64"/>
      </left>
      <right style="double">
        <color indexed="64"/>
      </right>
      <top style="hair">
        <color indexed="64"/>
      </top>
      <bottom style="medium">
        <color indexed="64"/>
      </bottom>
      <diagonal/>
    </border>
    <border>
      <left style="double">
        <color indexed="64"/>
      </left>
      <right style="thin">
        <color indexed="64"/>
      </right>
      <top/>
      <bottom style="hair">
        <color indexed="64"/>
      </bottom>
      <diagonal/>
    </border>
    <border>
      <left style="thin">
        <color indexed="64"/>
      </left>
      <right style="double">
        <color indexed="64"/>
      </right>
      <top/>
      <bottom style="hair">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diagonalUp="1" diagonalDown="1">
      <left/>
      <right style="medium">
        <color indexed="64"/>
      </right>
      <top style="double">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style="medium">
        <color indexed="64"/>
      </right>
      <top style="thin">
        <color indexed="64"/>
      </top>
      <bottom/>
      <diagonal style="thin">
        <color indexed="64"/>
      </diagonal>
    </border>
    <border diagonalUp="1" diagonalDown="1">
      <left style="thin">
        <color indexed="64"/>
      </left>
      <right style="medium">
        <color indexed="64"/>
      </right>
      <top/>
      <bottom style="medium">
        <color indexed="64"/>
      </bottom>
      <diagonal style="thin">
        <color indexed="64"/>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s>
  <cellStyleXfs count="15">
    <xf numFmtId="0" fontId="0" fillId="0" borderId="0">
      <alignment vertical="center"/>
    </xf>
    <xf numFmtId="0" fontId="2" fillId="0" borderId="0">
      <alignment vertical="center"/>
    </xf>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alignment vertical="center"/>
    </xf>
    <xf numFmtId="0" fontId="89" fillId="0" borderId="0">
      <alignment vertical="center"/>
    </xf>
    <xf numFmtId="0" fontId="92" fillId="0" borderId="0"/>
    <xf numFmtId="0" fontId="7" fillId="0" borderId="0"/>
    <xf numFmtId="0" fontId="117" fillId="0" borderId="0">
      <alignment vertical="center"/>
    </xf>
    <xf numFmtId="0" fontId="7" fillId="0" borderId="0"/>
    <xf numFmtId="0" fontId="117" fillId="0" borderId="0">
      <alignment vertical="center"/>
    </xf>
    <xf numFmtId="0" fontId="7" fillId="0" borderId="0">
      <alignment vertical="center"/>
    </xf>
  </cellStyleXfs>
  <cellXfs count="1463">
    <xf numFmtId="0" fontId="0" fillId="0" borderId="0" xfId="0">
      <alignment vertical="center"/>
    </xf>
    <xf numFmtId="0" fontId="5" fillId="0" borderId="0" xfId="1" applyFont="1" applyAlignment="1" applyProtection="1">
      <alignment vertical="center" shrinkToFit="1"/>
      <protection locked="0"/>
    </xf>
    <xf numFmtId="56" fontId="0" fillId="0" borderId="0" xfId="2" applyNumberFormat="1" applyFont="1">
      <alignment vertical="center"/>
    </xf>
    <xf numFmtId="0" fontId="5" fillId="0" borderId="0" xfId="1" applyFont="1" applyAlignment="1" applyProtection="1">
      <alignment horizontal="center" vertical="center" shrinkToFit="1"/>
      <protection locked="0"/>
    </xf>
    <xf numFmtId="0" fontId="5" fillId="0" borderId="0" xfId="1" applyFont="1" applyAlignment="1" applyProtection="1">
      <alignment horizontal="left" vertical="center" shrinkToFit="1"/>
      <protection locked="0"/>
    </xf>
    <xf numFmtId="56" fontId="0" fillId="0" borderId="0" xfId="2" applyNumberFormat="1" applyFont="1" applyAlignment="1">
      <alignment horizontal="center" vertical="center"/>
    </xf>
    <xf numFmtId="0" fontId="7" fillId="0" borderId="0" xfId="2" applyAlignment="1">
      <alignment horizontal="center" vertical="center"/>
    </xf>
    <xf numFmtId="0" fontId="13" fillId="0" borderId="0" xfId="1" applyFont="1" applyAlignment="1" applyProtection="1">
      <alignment horizontal="center" vertical="center"/>
      <protection locked="0"/>
    </xf>
    <xf numFmtId="0" fontId="7" fillId="0" borderId="0" xfId="2" applyAlignment="1">
      <alignment horizontal="center" vertical="center" shrinkToFit="1"/>
    </xf>
    <xf numFmtId="0" fontId="11" fillId="3" borderId="14" xfId="2" applyFont="1" applyFill="1" applyBorder="1" applyAlignment="1">
      <alignment horizontal="center" vertical="center" shrinkToFit="1"/>
    </xf>
    <xf numFmtId="0" fontId="11" fillId="3" borderId="0" xfId="2" applyFont="1" applyFill="1" applyAlignment="1">
      <alignment horizontal="center" vertical="center" shrinkToFit="1"/>
    </xf>
    <xf numFmtId="0" fontId="14" fillId="2" borderId="64" xfId="2" applyFont="1" applyFill="1" applyBorder="1" applyAlignment="1">
      <alignment horizontal="center" vertical="center"/>
    </xf>
    <xf numFmtId="0" fontId="6" fillId="3" borderId="14" xfId="2" applyFont="1" applyFill="1" applyBorder="1" applyAlignment="1">
      <alignment vertical="center" textRotation="255" shrinkToFit="1"/>
    </xf>
    <xf numFmtId="0" fontId="7" fillId="0" borderId="0" xfId="3" applyAlignment="1">
      <alignment horizontal="center" vertical="center" shrinkToFit="1"/>
    </xf>
    <xf numFmtId="0" fontId="7" fillId="0" borderId="0" xfId="3" applyAlignment="1" applyProtection="1">
      <alignment horizontal="center" vertical="center" shrinkToFit="1"/>
      <protection locked="0"/>
    </xf>
    <xf numFmtId="0" fontId="0" fillId="0" borderId="0" xfId="2" applyFont="1" applyAlignment="1">
      <alignment horizontal="center" vertical="center" shrinkToFit="1"/>
    </xf>
    <xf numFmtId="0" fontId="11" fillId="0" borderId="0" xfId="1" applyFont="1" applyProtection="1">
      <alignment vertical="center"/>
      <protection locked="0"/>
    </xf>
    <xf numFmtId="0" fontId="11" fillId="0" borderId="0" xfId="2" applyFont="1" applyAlignment="1">
      <alignment horizontal="center" vertical="center"/>
    </xf>
    <xf numFmtId="0" fontId="18" fillId="0" borderId="0" xfId="1" applyFont="1" applyProtection="1">
      <alignment vertical="center"/>
      <protection locked="0"/>
    </xf>
    <xf numFmtId="0" fontId="19" fillId="0" borderId="0" xfId="1" applyFont="1" applyProtection="1">
      <alignment vertical="center"/>
      <protection locked="0"/>
    </xf>
    <xf numFmtId="0" fontId="11" fillId="0" borderId="13" xfId="2" applyFont="1" applyBorder="1" applyAlignment="1" applyProtection="1">
      <alignment vertical="center" shrinkToFit="1"/>
      <protection locked="0"/>
    </xf>
    <xf numFmtId="0" fontId="9" fillId="0" borderId="69" xfId="2" applyFont="1" applyBorder="1" applyAlignment="1" applyProtection="1">
      <alignment vertical="center" shrinkToFit="1"/>
      <protection locked="0"/>
    </xf>
    <xf numFmtId="0" fontId="9" fillId="0" borderId="70" xfId="2" applyFont="1" applyBorder="1" applyAlignment="1" applyProtection="1">
      <alignment vertical="center" shrinkToFit="1"/>
      <protection locked="0"/>
    </xf>
    <xf numFmtId="0" fontId="9" fillId="0" borderId="71" xfId="2" applyFont="1" applyBorder="1" applyAlignment="1" applyProtection="1">
      <alignment vertical="center" shrinkToFit="1"/>
      <protection locked="0"/>
    </xf>
    <xf numFmtId="0" fontId="16" fillId="5" borderId="73" xfId="2" applyFont="1" applyFill="1" applyBorder="1" applyAlignment="1" applyProtection="1">
      <alignment horizontal="center" vertical="center" shrinkToFit="1"/>
      <protection locked="0"/>
    </xf>
    <xf numFmtId="0" fontId="11" fillId="5" borderId="74" xfId="2" applyFont="1" applyFill="1" applyBorder="1" applyAlignment="1" applyProtection="1">
      <alignment vertical="center" shrinkToFit="1"/>
      <protection locked="0"/>
    </xf>
    <xf numFmtId="0" fontId="9" fillId="0" borderId="89" xfId="2" applyFont="1" applyBorder="1" applyAlignment="1" applyProtection="1">
      <alignment vertical="center" shrinkToFit="1"/>
      <protection locked="0"/>
    </xf>
    <xf numFmtId="0" fontId="9" fillId="0" borderId="90" xfId="2" applyFont="1" applyBorder="1" applyAlignment="1" applyProtection="1">
      <alignment vertical="center" shrinkToFit="1"/>
      <protection locked="0"/>
    </xf>
    <xf numFmtId="0" fontId="9" fillId="0" borderId="91" xfId="2" applyFont="1" applyBorder="1" applyAlignment="1" applyProtection="1">
      <alignment vertical="center" shrinkToFit="1"/>
      <protection locked="0"/>
    </xf>
    <xf numFmtId="0" fontId="16" fillId="5" borderId="77" xfId="2" applyFont="1" applyFill="1" applyBorder="1" applyAlignment="1" applyProtection="1">
      <alignment horizontal="center" vertical="center" shrinkToFit="1"/>
      <protection locked="0"/>
    </xf>
    <xf numFmtId="0" fontId="11" fillId="5" borderId="82" xfId="2" applyFont="1" applyFill="1" applyBorder="1" applyAlignment="1" applyProtection="1">
      <alignment vertical="center" shrinkToFit="1"/>
      <protection locked="0"/>
    </xf>
    <xf numFmtId="0" fontId="9" fillId="0" borderId="92" xfId="2" applyFont="1" applyBorder="1" applyAlignment="1" applyProtection="1">
      <alignment vertical="center" shrinkToFit="1"/>
      <protection locked="0"/>
    </xf>
    <xf numFmtId="0" fontId="9" fillId="0" borderId="93" xfId="2" applyFont="1" applyBorder="1" applyAlignment="1" applyProtection="1">
      <alignment vertical="center" shrinkToFit="1"/>
      <protection locked="0"/>
    </xf>
    <xf numFmtId="0" fontId="9" fillId="0" borderId="94" xfId="2" applyFont="1" applyBorder="1" applyAlignment="1" applyProtection="1">
      <alignment vertical="center" shrinkToFit="1"/>
      <protection locked="0"/>
    </xf>
    <xf numFmtId="0" fontId="16" fillId="5" borderId="67" xfId="2" applyFont="1" applyFill="1" applyBorder="1" applyAlignment="1" applyProtection="1">
      <alignment horizontal="center" vertical="center" shrinkToFit="1"/>
      <protection locked="0"/>
    </xf>
    <xf numFmtId="0" fontId="11" fillId="5" borderId="13" xfId="2" applyFont="1" applyFill="1" applyBorder="1" applyAlignment="1" applyProtection="1">
      <alignment vertical="center" shrinkToFit="1"/>
      <protection locked="0"/>
    </xf>
    <xf numFmtId="0" fontId="11" fillId="0" borderId="83" xfId="2" applyFont="1" applyBorder="1" applyAlignment="1" applyProtection="1">
      <alignment horizontal="center" vertical="center" shrinkToFit="1"/>
      <protection locked="0"/>
    </xf>
    <xf numFmtId="0" fontId="9" fillId="0" borderId="95" xfId="2" applyFont="1" applyBorder="1" applyAlignment="1" applyProtection="1">
      <alignment vertical="center" shrinkToFit="1"/>
      <protection locked="0"/>
    </xf>
    <xf numFmtId="0" fontId="9" fillId="0" borderId="96" xfId="2" applyFont="1" applyBorder="1" applyAlignment="1" applyProtection="1">
      <alignment vertical="center" shrinkToFit="1"/>
      <protection locked="0"/>
    </xf>
    <xf numFmtId="0" fontId="9" fillId="0" borderId="97" xfId="2" applyFont="1" applyBorder="1" applyAlignment="1" applyProtection="1">
      <alignment vertical="center" shrinkToFit="1"/>
      <protection locked="0"/>
    </xf>
    <xf numFmtId="0" fontId="11" fillId="0" borderId="84" xfId="2" applyFont="1" applyBorder="1" applyAlignment="1" applyProtection="1">
      <alignment horizontal="center" vertical="center" shrinkToFit="1"/>
      <protection locked="0"/>
    </xf>
    <xf numFmtId="0" fontId="9" fillId="0" borderId="98" xfId="2" applyFont="1" applyBorder="1" applyAlignment="1" applyProtection="1">
      <alignment vertical="center" shrinkToFit="1"/>
      <protection locked="0"/>
    </xf>
    <xf numFmtId="0" fontId="9" fillId="0" borderId="99" xfId="2" applyFont="1" applyBorder="1" applyAlignment="1" applyProtection="1">
      <alignment vertical="center" shrinkToFit="1"/>
      <protection locked="0"/>
    </xf>
    <xf numFmtId="0" fontId="9" fillId="0" borderId="100" xfId="2" applyFont="1" applyBorder="1" applyAlignment="1" applyProtection="1">
      <alignment vertical="center" shrinkToFit="1"/>
      <protection locked="0"/>
    </xf>
    <xf numFmtId="0" fontId="10" fillId="0" borderId="88" xfId="1" applyFont="1" applyBorder="1" applyAlignment="1" applyProtection="1">
      <alignment horizontal="center" vertical="center"/>
      <protection locked="0"/>
    </xf>
    <xf numFmtId="0" fontId="7" fillId="0" borderId="88" xfId="2" applyBorder="1" applyAlignment="1">
      <alignment horizontal="center" vertical="center"/>
    </xf>
    <xf numFmtId="0" fontId="7" fillId="0" borderId="0" xfId="2" applyAlignment="1">
      <alignment horizontal="left" vertical="center"/>
    </xf>
    <xf numFmtId="0" fontId="10" fillId="0" borderId="88" xfId="1" applyFont="1" applyBorder="1" applyAlignment="1">
      <alignment horizontal="center" vertical="center"/>
    </xf>
    <xf numFmtId="0" fontId="7" fillId="0" borderId="88" xfId="1" applyFont="1" applyBorder="1" applyAlignment="1">
      <alignment horizontal="center" vertical="center"/>
    </xf>
    <xf numFmtId="0" fontId="0" fillId="0" borderId="88" xfId="0" applyBorder="1" applyAlignment="1">
      <alignment horizontal="center" vertical="center"/>
    </xf>
    <xf numFmtId="49" fontId="0" fillId="0" borderId="36" xfId="0" applyNumberFormat="1" applyBorder="1">
      <alignment vertical="center"/>
    </xf>
    <xf numFmtId="0" fontId="0" fillId="0" borderId="34" xfId="0" applyBorder="1" applyAlignment="1">
      <alignment horizontal="center" vertical="center"/>
    </xf>
    <xf numFmtId="49" fontId="0" fillId="0" borderId="34" xfId="0" applyNumberFormat="1" applyBorder="1" applyAlignment="1">
      <alignment horizontal="center" vertical="center"/>
    </xf>
    <xf numFmtId="0" fontId="16" fillId="0" borderId="81" xfId="2" applyFont="1" applyBorder="1" applyAlignment="1" applyProtection="1">
      <alignment horizontal="center" vertical="center" shrinkToFit="1"/>
      <protection locked="0"/>
    </xf>
    <xf numFmtId="0" fontId="7" fillId="0" borderId="35" xfId="2" applyBorder="1" applyAlignment="1">
      <alignment horizontal="center" vertical="center"/>
    </xf>
    <xf numFmtId="0" fontId="5" fillId="6" borderId="23" xfId="2" applyFont="1" applyFill="1" applyBorder="1">
      <alignment vertical="center"/>
    </xf>
    <xf numFmtId="0" fontId="10" fillId="0" borderId="14" xfId="1" applyFont="1" applyBorder="1" applyProtection="1">
      <alignment vertical="center"/>
      <protection locked="0"/>
    </xf>
    <xf numFmtId="0" fontId="10" fillId="0" borderId="0" xfId="1" applyFont="1" applyProtection="1">
      <alignment vertical="center"/>
      <protection locked="0"/>
    </xf>
    <xf numFmtId="0" fontId="5" fillId="0" borderId="88" xfId="1" applyFont="1" applyBorder="1" applyAlignment="1" applyProtection="1">
      <alignment horizontal="center" vertical="center"/>
      <protection locked="0"/>
    </xf>
    <xf numFmtId="0" fontId="5" fillId="5" borderId="88" xfId="1" applyFont="1" applyFill="1" applyBorder="1" applyAlignment="1" applyProtection="1">
      <alignment horizontal="center" vertical="center"/>
      <protection locked="0"/>
    </xf>
    <xf numFmtId="0" fontId="11" fillId="0" borderId="65" xfId="2" applyFont="1" applyBorder="1" applyAlignment="1" applyProtection="1">
      <alignment horizontal="center" vertical="center" shrinkToFit="1"/>
      <protection locked="0"/>
    </xf>
    <xf numFmtId="0" fontId="11" fillId="0" borderId="75" xfId="2" applyFont="1" applyBorder="1" applyAlignment="1" applyProtection="1">
      <alignment horizontal="center" vertical="center" shrinkToFit="1"/>
      <protection locked="0"/>
    </xf>
    <xf numFmtId="0" fontId="11" fillId="0" borderId="79" xfId="2" applyFont="1" applyBorder="1" applyAlignment="1" applyProtection="1">
      <alignment horizontal="center" vertical="center" shrinkToFit="1"/>
      <protection locked="0"/>
    </xf>
    <xf numFmtId="0" fontId="14" fillId="2" borderId="103" xfId="2" applyFont="1" applyFill="1" applyBorder="1" applyAlignment="1">
      <alignment horizontal="center" vertical="center"/>
    </xf>
    <xf numFmtId="0" fontId="11" fillId="0" borderId="72" xfId="2" applyFont="1" applyBorder="1" applyAlignment="1" applyProtection="1">
      <alignment horizontal="center" vertical="center" shrinkToFit="1"/>
      <protection locked="0"/>
    </xf>
    <xf numFmtId="0" fontId="11" fillId="0" borderId="85" xfId="2" applyFont="1" applyBorder="1" applyAlignment="1" applyProtection="1">
      <alignment horizontal="center" vertical="center" shrinkToFit="1"/>
      <protection locked="0"/>
    </xf>
    <xf numFmtId="0" fontId="11" fillId="0" borderId="66" xfId="2" applyFont="1" applyBorder="1" applyAlignment="1" applyProtection="1">
      <alignment horizontal="center" vertical="center" shrinkToFit="1"/>
      <protection locked="0"/>
    </xf>
    <xf numFmtId="0" fontId="11" fillId="0" borderId="76" xfId="2" applyFont="1" applyBorder="1" applyAlignment="1" applyProtection="1">
      <alignment horizontal="center" vertical="center" shrinkToFit="1"/>
      <protection locked="0"/>
    </xf>
    <xf numFmtId="0" fontId="11" fillId="0" borderId="80" xfId="2" applyFont="1" applyBorder="1" applyAlignment="1" applyProtection="1">
      <alignment horizontal="center" vertical="center" shrinkToFit="1"/>
      <protection locked="0"/>
    </xf>
    <xf numFmtId="0" fontId="14" fillId="2" borderId="62" xfId="2" applyFont="1" applyFill="1" applyBorder="1" applyAlignment="1">
      <alignment horizontal="center" vertical="center"/>
    </xf>
    <xf numFmtId="0" fontId="11" fillId="0" borderId="74" xfId="2" applyFont="1" applyBorder="1" applyAlignment="1" applyProtection="1">
      <alignment horizontal="center" vertical="center" shrinkToFit="1"/>
      <protection locked="0"/>
    </xf>
    <xf numFmtId="0" fontId="11" fillId="0" borderId="87" xfId="2" applyFont="1" applyBorder="1" applyAlignment="1" applyProtection="1">
      <alignment horizontal="center" vertical="center" shrinkToFit="1"/>
      <protection locked="0"/>
    </xf>
    <xf numFmtId="0" fontId="11" fillId="0" borderId="68" xfId="2" applyFont="1" applyBorder="1" applyAlignment="1" applyProtection="1">
      <alignment horizontal="center" vertical="center" shrinkToFit="1"/>
      <protection locked="0"/>
    </xf>
    <xf numFmtId="0" fontId="11" fillId="0" borderId="78" xfId="2" applyFont="1" applyBorder="1" applyAlignment="1" applyProtection="1">
      <alignment horizontal="center" vertical="center" shrinkToFit="1"/>
      <protection locked="0"/>
    </xf>
    <xf numFmtId="0" fontId="11" fillId="0" borderId="82" xfId="2" applyFont="1" applyBorder="1" applyAlignment="1" applyProtection="1">
      <alignment horizontal="center" vertical="center" shrinkToFit="1"/>
      <protection locked="0"/>
    </xf>
    <xf numFmtId="0" fontId="14" fillId="2" borderId="106" xfId="2" applyFont="1" applyFill="1" applyBorder="1" applyAlignment="1">
      <alignment horizontal="center" vertical="center"/>
    </xf>
    <xf numFmtId="0" fontId="14" fillId="2" borderId="107" xfId="2" applyFont="1" applyFill="1" applyBorder="1" applyAlignment="1">
      <alignment horizontal="center" vertical="center"/>
    </xf>
    <xf numFmtId="0" fontId="11" fillId="0" borderId="108" xfId="2" applyFont="1" applyBorder="1" applyAlignment="1" applyProtection="1">
      <alignment horizontal="center" vertical="center" shrinkToFit="1"/>
      <protection locked="0"/>
    </xf>
    <xf numFmtId="0" fontId="11" fillId="0" borderId="109" xfId="2" applyFont="1" applyBorder="1" applyAlignment="1" applyProtection="1">
      <alignment horizontal="center" vertical="center" shrinkToFit="1"/>
      <protection locked="0"/>
    </xf>
    <xf numFmtId="0" fontId="11" fillId="0" borderId="110" xfId="2" applyFont="1" applyBorder="1" applyAlignment="1" applyProtection="1">
      <alignment horizontal="center" vertical="center" shrinkToFit="1"/>
      <protection locked="0"/>
    </xf>
    <xf numFmtId="0" fontId="11" fillId="0" borderId="111" xfId="2" applyFont="1" applyBorder="1" applyAlignment="1" applyProtection="1">
      <alignment horizontal="center" vertical="center" shrinkToFit="1"/>
      <protection locked="0"/>
    </xf>
    <xf numFmtId="0" fontId="11" fillId="0" borderId="112" xfId="2" applyFont="1" applyBorder="1" applyAlignment="1" applyProtection="1">
      <alignment horizontal="center" vertical="center" shrinkToFit="1"/>
      <protection locked="0"/>
    </xf>
    <xf numFmtId="0" fontId="11" fillId="0" borderId="113" xfId="2" applyFont="1" applyBorder="1" applyAlignment="1" applyProtection="1">
      <alignment horizontal="center" vertical="center" shrinkToFit="1"/>
      <protection locked="0"/>
    </xf>
    <xf numFmtId="0" fontId="11" fillId="0" borderId="114" xfId="2" applyFont="1" applyBorder="1" applyAlignment="1" applyProtection="1">
      <alignment horizontal="center" vertical="center" shrinkToFit="1"/>
      <protection locked="0"/>
    </xf>
    <xf numFmtId="0" fontId="11" fillId="0" borderId="115" xfId="2" applyFont="1" applyBorder="1" applyAlignment="1" applyProtection="1">
      <alignment horizontal="center" vertical="center" shrinkToFit="1"/>
      <protection locked="0"/>
    </xf>
    <xf numFmtId="0" fontId="11" fillId="0" borderId="116" xfId="2" applyFont="1" applyBorder="1" applyAlignment="1" applyProtection="1">
      <alignment horizontal="center" vertical="center" shrinkToFit="1"/>
      <protection locked="0"/>
    </xf>
    <xf numFmtId="0" fontId="11" fillId="0" borderId="117" xfId="2" applyFont="1" applyBorder="1" applyAlignment="1" applyProtection="1">
      <alignment horizontal="center" vertical="center" shrinkToFit="1"/>
      <protection locked="0"/>
    </xf>
    <xf numFmtId="0" fontId="7" fillId="0" borderId="0" xfId="2" applyAlignment="1">
      <alignment horizontal="center"/>
    </xf>
    <xf numFmtId="0" fontId="19" fillId="0" borderId="0" xfId="1" applyFont="1" applyAlignment="1" applyProtection="1">
      <protection locked="0"/>
    </xf>
    <xf numFmtId="0" fontId="9" fillId="0" borderId="0" xfId="2" applyFont="1" applyAlignment="1">
      <alignment horizontal="center"/>
    </xf>
    <xf numFmtId="0" fontId="8" fillId="0" borderId="0" xfId="1" applyFont="1" applyAlignment="1" applyProtection="1">
      <protection locked="0"/>
    </xf>
    <xf numFmtId="0" fontId="10" fillId="0" borderId="0" xfId="1" applyFont="1" applyAlignment="1" applyProtection="1">
      <protection locked="0"/>
    </xf>
    <xf numFmtId="0" fontId="7" fillId="0" borderId="0" xfId="2" applyAlignment="1">
      <alignment horizontal="left"/>
    </xf>
    <xf numFmtId="0" fontId="27" fillId="0" borderId="0" xfId="1" applyFont="1" applyProtection="1">
      <alignment vertical="center"/>
      <protection locked="0"/>
    </xf>
    <xf numFmtId="0" fontId="6" fillId="0" borderId="0" xfId="1" applyFont="1" applyAlignment="1" applyProtection="1">
      <alignment horizontal="center" vertical="center"/>
      <protection locked="0"/>
    </xf>
    <xf numFmtId="0" fontId="10" fillId="0" borderId="0" xfId="2" applyFont="1" applyAlignment="1">
      <alignment horizontal="left" vertical="center"/>
    </xf>
    <xf numFmtId="179" fontId="0" fillId="0" borderId="0" xfId="0" applyNumberFormat="1">
      <alignment vertical="center"/>
    </xf>
    <xf numFmtId="179" fontId="0" fillId="0" borderId="88" xfId="0" applyNumberFormat="1" applyBorder="1" applyAlignment="1">
      <alignment horizontal="center" vertical="center"/>
    </xf>
    <xf numFmtId="179" fontId="0" fillId="0" borderId="0" xfId="0" applyNumberFormat="1" applyAlignment="1">
      <alignment horizontal="center" vertical="center"/>
    </xf>
    <xf numFmtId="179" fontId="0" fillId="0" borderId="36" xfId="0" applyNumberFormat="1" applyBorder="1" applyAlignment="1">
      <alignment horizontal="center" vertical="center"/>
    </xf>
    <xf numFmtId="179" fontId="0" fillId="0" borderId="88" xfId="0" applyNumberFormat="1" applyBorder="1" applyAlignment="1">
      <alignment horizontal="right" vertical="center"/>
    </xf>
    <xf numFmtId="179" fontId="20" fillId="0" borderId="0" xfId="0" applyNumberFormat="1" applyFont="1">
      <alignment vertical="center"/>
    </xf>
    <xf numFmtId="179" fontId="0" fillId="0" borderId="0" xfId="0" applyNumberFormat="1" applyAlignment="1">
      <alignment horizontal="right"/>
    </xf>
    <xf numFmtId="179" fontId="0" fillId="0" borderId="0" xfId="0" applyNumberFormat="1" applyProtection="1">
      <alignment vertical="center"/>
      <protection locked="0"/>
    </xf>
    <xf numFmtId="179" fontId="0" fillId="0" borderId="0" xfId="0" applyNumberFormat="1" applyAlignment="1" applyProtection="1">
      <alignment horizontal="right"/>
      <protection locked="0"/>
    </xf>
    <xf numFmtId="179" fontId="20" fillId="0" borderId="0" xfId="0" applyNumberFormat="1" applyFont="1" applyProtection="1">
      <alignment vertical="center"/>
      <protection locked="0"/>
    </xf>
    <xf numFmtId="179" fontId="0" fillId="0" borderId="88" xfId="0" applyNumberFormat="1" applyBorder="1" applyAlignment="1" applyProtection="1">
      <alignment horizontal="center" vertical="center"/>
      <protection locked="0"/>
    </xf>
    <xf numFmtId="179" fontId="0" fillId="0" borderId="88" xfId="0" applyNumberFormat="1" applyBorder="1" applyAlignment="1" applyProtection="1">
      <alignment horizontal="right" vertical="center"/>
      <protection locked="0"/>
    </xf>
    <xf numFmtId="179" fontId="0" fillId="0" borderId="36" xfId="0" applyNumberFormat="1" applyBorder="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31" fillId="0" borderId="0" xfId="0" applyFont="1" applyAlignment="1">
      <alignment horizontal="justify" vertical="center"/>
    </xf>
    <xf numFmtId="0" fontId="32" fillId="0" borderId="0" xfId="0" applyFont="1" applyAlignment="1">
      <alignment vertical="center" wrapText="1"/>
    </xf>
    <xf numFmtId="0" fontId="34" fillId="0" borderId="0" xfId="0" applyFont="1" applyAlignment="1"/>
    <xf numFmtId="0" fontId="0" fillId="0" borderId="0" xfId="0" applyAlignment="1"/>
    <xf numFmtId="0" fontId="30" fillId="0" borderId="0" xfId="0" applyFont="1" applyAlignment="1">
      <alignment vertical="center" wrapText="1"/>
    </xf>
    <xf numFmtId="0" fontId="30" fillId="0" borderId="0" xfId="0" applyFont="1" applyAlignment="1">
      <alignment horizontal="justify" vertical="center"/>
    </xf>
    <xf numFmtId="0" fontId="0" fillId="0" borderId="0" xfId="0" applyAlignment="1">
      <alignment vertical="top"/>
    </xf>
    <xf numFmtId="0" fontId="30" fillId="0" borderId="0" xfId="0" applyFont="1" applyAlignment="1">
      <alignment horizontal="justify" vertical="center" wrapText="1"/>
    </xf>
    <xf numFmtId="0" fontId="48" fillId="0" borderId="31" xfId="0" applyFont="1" applyBorder="1" applyAlignment="1">
      <alignment horizontal="justify" vertical="top" wrapText="1"/>
    </xf>
    <xf numFmtId="0" fontId="52" fillId="0" borderId="0" xfId="0" applyFont="1" applyAlignment="1">
      <alignment vertical="center" wrapText="1"/>
    </xf>
    <xf numFmtId="0" fontId="53" fillId="0" borderId="0" xfId="0" applyFont="1" applyAlignment="1">
      <alignment horizontal="center" vertical="center"/>
    </xf>
    <xf numFmtId="0" fontId="51" fillId="0" borderId="0" xfId="0" applyFont="1" applyAlignment="1">
      <alignment horizontal="center" vertical="center"/>
    </xf>
    <xf numFmtId="0" fontId="56" fillId="0" borderId="0" xfId="0" applyFont="1" applyAlignment="1">
      <alignment horizontal="justify" vertical="center"/>
    </xf>
    <xf numFmtId="0" fontId="58" fillId="0" borderId="0" xfId="0" applyFont="1" applyAlignment="1">
      <alignment horizontal="justify" vertical="center"/>
    </xf>
    <xf numFmtId="0" fontId="62" fillId="0" borderId="0" xfId="0" applyFont="1" applyAlignment="1">
      <alignment horizontal="justify" vertical="center"/>
    </xf>
    <xf numFmtId="0" fontId="69" fillId="0" borderId="127" xfId="5" applyFont="1" applyBorder="1" applyAlignment="1">
      <alignment horizontal="left" vertical="center" indent="1"/>
    </xf>
    <xf numFmtId="0" fontId="80" fillId="9" borderId="0" xfId="6" applyFont="1" applyFill="1" applyAlignment="1">
      <alignment horizontal="left" vertical="center"/>
    </xf>
    <xf numFmtId="0" fontId="77" fillId="9" borderId="0" xfId="6" applyFont="1" applyFill="1"/>
    <xf numFmtId="0" fontId="77" fillId="9" borderId="138" xfId="6" applyFont="1" applyFill="1" applyBorder="1" applyAlignment="1">
      <alignment horizontal="center" vertical="center"/>
    </xf>
    <xf numFmtId="0" fontId="77" fillId="9" borderId="139" xfId="6" applyFont="1" applyFill="1" applyBorder="1" applyAlignment="1">
      <alignment horizontal="center" vertical="center"/>
    </xf>
    <xf numFmtId="0" fontId="77" fillId="5" borderId="0" xfId="6" applyFont="1" applyFill="1"/>
    <xf numFmtId="0" fontId="7" fillId="5" borderId="0" xfId="7" applyFill="1">
      <alignment vertical="center"/>
    </xf>
    <xf numFmtId="0" fontId="77" fillId="0" borderId="0" xfId="6" applyFont="1"/>
    <xf numFmtId="0" fontId="96" fillId="9" borderId="0" xfId="6" applyFont="1" applyFill="1" applyAlignment="1">
      <alignment vertical="center"/>
    </xf>
    <xf numFmtId="0" fontId="77" fillId="9" borderId="15" xfId="6" applyFont="1" applyFill="1" applyBorder="1"/>
    <xf numFmtId="0" fontId="77" fillId="9" borderId="37" xfId="6" applyFont="1" applyFill="1" applyBorder="1"/>
    <xf numFmtId="0" fontId="77" fillId="9" borderId="38" xfId="6" applyFont="1" applyFill="1" applyBorder="1"/>
    <xf numFmtId="0" fontId="7" fillId="0" borderId="0" xfId="6"/>
    <xf numFmtId="0" fontId="0" fillId="0" borderId="0" xfId="6" applyFont="1"/>
    <xf numFmtId="0" fontId="7" fillId="0" borderId="0" xfId="6" applyAlignment="1">
      <alignment horizontal="center" vertical="center"/>
    </xf>
    <xf numFmtId="0" fontId="77" fillId="0" borderId="0" xfId="6" applyFont="1" applyAlignment="1">
      <alignment vertical="center"/>
    </xf>
    <xf numFmtId="0" fontId="77" fillId="9" borderId="0" xfId="6" applyFont="1" applyFill="1" applyAlignment="1">
      <alignment vertical="center"/>
    </xf>
    <xf numFmtId="0" fontId="77" fillId="9" borderId="34" xfId="6" applyFont="1" applyFill="1" applyBorder="1" applyAlignment="1">
      <alignment horizontal="centerContinuous" vertical="center"/>
    </xf>
    <xf numFmtId="0" fontId="77" fillId="9" borderId="35" xfId="6" applyFont="1" applyFill="1" applyBorder="1" applyAlignment="1">
      <alignment horizontal="centerContinuous" vertical="center"/>
    </xf>
    <xf numFmtId="0" fontId="77" fillId="9" borderId="36" xfId="6" applyFont="1" applyFill="1" applyBorder="1" applyAlignment="1">
      <alignment horizontal="centerContinuous" vertical="center"/>
    </xf>
    <xf numFmtId="0" fontId="78" fillId="9" borderId="0" xfId="6" applyFont="1" applyFill="1" applyAlignment="1">
      <alignment vertical="top"/>
    </xf>
    <xf numFmtId="0" fontId="97" fillId="9" borderId="0" xfId="6" applyFont="1" applyFill="1" applyAlignment="1">
      <alignment horizontal="right" vertical="top"/>
    </xf>
    <xf numFmtId="0" fontId="118" fillId="0" borderId="127" xfId="5" applyFont="1" applyBorder="1" applyAlignment="1">
      <alignment horizontal="left" vertical="center" indent="1"/>
    </xf>
    <xf numFmtId="0" fontId="117" fillId="0" borderId="0" xfId="11">
      <alignment vertical="center"/>
    </xf>
    <xf numFmtId="0" fontId="117" fillId="0" borderId="0" xfId="11" applyAlignment="1">
      <alignment horizontal="right" vertical="center"/>
    </xf>
    <xf numFmtId="0" fontId="117" fillId="0" borderId="0" xfId="11" applyAlignment="1">
      <alignment horizontal="center" vertical="center"/>
    </xf>
    <xf numFmtId="0" fontId="117" fillId="0" borderId="0" xfId="11" applyAlignment="1">
      <alignment horizontal="left" vertical="center"/>
    </xf>
    <xf numFmtId="0" fontId="66" fillId="0" borderId="0" xfId="12" applyFont="1" applyAlignment="1">
      <alignment horizontal="left" vertical="center" indent="1"/>
    </xf>
    <xf numFmtId="0" fontId="67" fillId="0" borderId="0" xfId="12" applyFont="1" applyAlignment="1">
      <alignment horizontal="center" vertical="center"/>
    </xf>
    <xf numFmtId="0" fontId="68" fillId="0" borderId="0" xfId="12" applyFont="1" applyAlignment="1">
      <alignment vertical="center"/>
    </xf>
    <xf numFmtId="0" fontId="68" fillId="0" borderId="0" xfId="12" applyFont="1" applyAlignment="1">
      <alignment horizontal="left" vertical="center" indent="1"/>
    </xf>
    <xf numFmtId="0" fontId="69" fillId="0" borderId="0" xfId="12" applyFont="1" applyAlignment="1">
      <alignment horizontal="right" vertical="center"/>
    </xf>
    <xf numFmtId="0" fontId="69" fillId="0" borderId="0" xfId="12" applyFont="1" applyAlignment="1">
      <alignment vertical="center"/>
    </xf>
    <xf numFmtId="0" fontId="69" fillId="0" borderId="124" xfId="12" applyFont="1" applyBorder="1" applyAlignment="1">
      <alignment vertical="center"/>
    </xf>
    <xf numFmtId="0" fontId="69" fillId="0" borderId="28" xfId="12" applyFont="1" applyBorder="1" applyAlignment="1">
      <alignment horizontal="left" vertical="center" indent="1"/>
    </xf>
    <xf numFmtId="0" fontId="69" fillId="0" borderId="0" xfId="12" applyFont="1" applyAlignment="1">
      <alignment horizontal="left" vertical="center"/>
    </xf>
    <xf numFmtId="0" fontId="69" fillId="0" borderId="125" xfId="12" applyFont="1" applyBorder="1" applyAlignment="1">
      <alignment vertical="center"/>
    </xf>
    <xf numFmtId="0" fontId="69" fillId="0" borderId="156" xfId="12" applyFont="1" applyBorder="1" applyAlignment="1">
      <alignment horizontal="left" vertical="center" indent="1"/>
    </xf>
    <xf numFmtId="0" fontId="69" fillId="0" borderId="63" xfId="12" applyFont="1" applyBorder="1" applyAlignment="1">
      <alignment horizontal="left" vertical="center" shrinkToFit="1"/>
    </xf>
    <xf numFmtId="0" fontId="69" fillId="0" borderId="133" xfId="12" applyFont="1" applyBorder="1" applyAlignment="1">
      <alignment horizontal="left" vertical="center" indent="1"/>
    </xf>
    <xf numFmtId="0" fontId="69" fillId="0" borderId="130" xfId="12" applyFont="1" applyBorder="1" applyAlignment="1">
      <alignment horizontal="center" vertical="center" wrapText="1"/>
    </xf>
    <xf numFmtId="0" fontId="69" fillId="0" borderId="0" xfId="12" applyFont="1" applyAlignment="1">
      <alignment horizontal="center" vertical="center" wrapText="1"/>
    </xf>
    <xf numFmtId="0" fontId="69" fillId="0" borderId="126" xfId="12" applyFont="1" applyBorder="1" applyAlignment="1">
      <alignment vertical="center"/>
    </xf>
    <xf numFmtId="0" fontId="69" fillId="0" borderId="34" xfId="12" applyFont="1" applyBorder="1" applyAlignment="1">
      <alignment horizontal="right" vertical="center"/>
    </xf>
    <xf numFmtId="0" fontId="69" fillId="0" borderId="35" xfId="12" applyFont="1" applyBorder="1" applyAlignment="1">
      <alignment horizontal="right" vertical="center"/>
    </xf>
    <xf numFmtId="0" fontId="69" fillId="0" borderId="3" xfId="12" applyFont="1" applyBorder="1" applyAlignment="1">
      <alignment wrapText="1"/>
    </xf>
    <xf numFmtId="0" fontId="69" fillId="0" borderId="0" xfId="12" applyFont="1" applyAlignment="1">
      <alignment wrapText="1"/>
    </xf>
    <xf numFmtId="0" fontId="69" fillId="0" borderId="123" xfId="12" applyFont="1" applyBorder="1" applyAlignment="1">
      <alignment vertical="center"/>
    </xf>
    <xf numFmtId="0" fontId="69" fillId="0" borderId="128" xfId="12" applyFont="1" applyBorder="1" applyAlignment="1">
      <alignment horizontal="right" vertical="center"/>
    </xf>
    <xf numFmtId="0" fontId="72" fillId="0" borderId="8" xfId="12" applyFont="1" applyBorder="1" applyAlignment="1">
      <alignment horizontal="center" vertical="center"/>
    </xf>
    <xf numFmtId="0" fontId="72" fillId="0" borderId="0" xfId="12" applyFont="1" applyAlignment="1">
      <alignment horizontal="center" vertical="center"/>
    </xf>
    <xf numFmtId="0" fontId="69" fillId="0" borderId="0" xfId="12" applyFont="1" applyAlignment="1">
      <alignment horizontal="center" vertical="center"/>
    </xf>
    <xf numFmtId="0" fontId="69" fillId="0" borderId="0" xfId="12" applyFont="1" applyAlignment="1">
      <alignment horizontal="left" vertical="center" indent="1"/>
    </xf>
    <xf numFmtId="0" fontId="69" fillId="0" borderId="10" xfId="12" applyFont="1" applyBorder="1" applyAlignment="1">
      <alignment horizontal="left" vertical="center" indent="1"/>
    </xf>
    <xf numFmtId="0" fontId="69" fillId="0" borderId="130" xfId="12" applyFont="1" applyBorder="1" applyAlignment="1">
      <alignment horizontal="left" vertical="center" indent="1"/>
    </xf>
    <xf numFmtId="0" fontId="74" fillId="0" borderId="131" xfId="12" applyFont="1" applyBorder="1" applyAlignment="1">
      <alignment vertical="center"/>
    </xf>
    <xf numFmtId="0" fontId="74" fillId="0" borderId="31" xfId="12" applyFont="1" applyBorder="1" applyAlignment="1">
      <alignment horizontal="center" vertical="center"/>
    </xf>
    <xf numFmtId="0" fontId="74" fillId="0" borderId="32" xfId="12" applyFont="1" applyBorder="1" applyAlignment="1">
      <alignment horizontal="left" vertical="center" indent="1"/>
    </xf>
    <xf numFmtId="0" fontId="69" fillId="0" borderId="38" xfId="12" applyFont="1" applyBorder="1" applyAlignment="1">
      <alignment horizontal="center" vertical="center"/>
    </xf>
    <xf numFmtId="0" fontId="69" fillId="0" borderId="32" xfId="12" applyFont="1" applyBorder="1" applyAlignment="1">
      <alignment horizontal="left" vertical="center" indent="1"/>
    </xf>
    <xf numFmtId="0" fontId="69" fillId="0" borderId="37" xfId="12" applyFont="1" applyBorder="1" applyAlignment="1">
      <alignment horizontal="center" vertical="center"/>
    </xf>
    <xf numFmtId="0" fontId="69" fillId="0" borderId="39" xfId="12" applyFont="1" applyBorder="1" applyAlignment="1">
      <alignment horizontal="left" vertical="center" indent="1"/>
    </xf>
    <xf numFmtId="0" fontId="69" fillId="0" borderId="39" xfId="12" applyFont="1" applyBorder="1" applyAlignment="1">
      <alignment horizontal="center" vertical="center"/>
    </xf>
    <xf numFmtId="0" fontId="74" fillId="0" borderId="88" xfId="12" applyFont="1" applyBorder="1" applyAlignment="1">
      <alignment horizontal="center" vertical="center"/>
    </xf>
    <xf numFmtId="0" fontId="74" fillId="0" borderId="34" xfId="12" applyFont="1" applyBorder="1" applyAlignment="1">
      <alignment horizontal="left" vertical="center" indent="1"/>
    </xf>
    <xf numFmtId="0" fontId="69" fillId="0" borderId="36" xfId="12" applyFont="1" applyBorder="1" applyAlignment="1">
      <alignment horizontal="center" vertical="center"/>
    </xf>
    <xf numFmtId="0" fontId="69" fillId="0" borderId="34" xfId="12" applyFont="1" applyBorder="1" applyAlignment="1">
      <alignment horizontal="left" vertical="center" indent="1"/>
    </xf>
    <xf numFmtId="0" fontId="69" fillId="0" borderId="153" xfId="12" applyFont="1" applyBorder="1" applyAlignment="1">
      <alignment horizontal="center" vertical="center"/>
    </xf>
    <xf numFmtId="0" fontId="74" fillId="0" borderId="134" xfId="12" applyFont="1" applyBorder="1" applyAlignment="1">
      <alignment vertical="center"/>
    </xf>
    <xf numFmtId="0" fontId="74" fillId="0" borderId="126" xfId="12" applyFont="1" applyBorder="1" applyAlignment="1">
      <alignment vertical="center"/>
    </xf>
    <xf numFmtId="0" fontId="74" fillId="0" borderId="63" xfId="12" applyFont="1" applyBorder="1" applyAlignment="1">
      <alignment horizontal="center" vertical="center"/>
    </xf>
    <xf numFmtId="0" fontId="74" fillId="0" borderId="36" xfId="12" applyFont="1" applyBorder="1" applyAlignment="1">
      <alignment horizontal="left" vertical="center" indent="1"/>
    </xf>
    <xf numFmtId="0" fontId="69" fillId="0" borderId="88" xfId="12" applyFont="1" applyBorder="1" applyAlignment="1">
      <alignment horizontal="center" vertical="center"/>
    </xf>
    <xf numFmtId="0" fontId="74" fillId="0" borderId="135" xfId="12" applyFont="1" applyBorder="1" applyAlignment="1">
      <alignment vertical="center"/>
    </xf>
    <xf numFmtId="0" fontId="74" fillId="0" borderId="38" xfId="12" applyFont="1" applyBorder="1" applyAlignment="1">
      <alignment horizontal="center" vertical="center"/>
    </xf>
    <xf numFmtId="0" fontId="69" fillId="0" borderId="153" xfId="12" applyFont="1" applyBorder="1" applyAlignment="1">
      <alignment vertical="center"/>
    </xf>
    <xf numFmtId="0" fontId="74" fillId="0" borderId="136" xfId="12" applyFont="1" applyBorder="1" applyAlignment="1">
      <alignment vertical="center"/>
    </xf>
    <xf numFmtId="0" fontId="74" fillId="0" borderId="88" xfId="12" applyFont="1" applyBorder="1" applyAlignment="1">
      <alignment horizontal="left" vertical="center" indent="1"/>
    </xf>
    <xf numFmtId="0" fontId="71" fillId="0" borderId="0" xfId="12" applyFont="1" applyAlignment="1">
      <alignment vertical="center"/>
    </xf>
    <xf numFmtId="0" fontId="74" fillId="5" borderId="88" xfId="12" applyFont="1" applyFill="1" applyBorder="1" applyAlignment="1">
      <alignment horizontal="left" vertical="center" indent="1"/>
    </xf>
    <xf numFmtId="0" fontId="74" fillId="0" borderId="41" xfId="12" applyFont="1" applyBorder="1" applyAlignment="1">
      <alignment horizontal="center" vertical="center"/>
    </xf>
    <xf numFmtId="0" fontId="74" fillId="0" borderId="41" xfId="12" applyFont="1" applyBorder="1" applyAlignment="1">
      <alignment horizontal="left" vertical="center" indent="1"/>
    </xf>
    <xf numFmtId="0" fontId="69" fillId="0" borderId="41" xfId="12" applyFont="1" applyBorder="1" applyAlignment="1">
      <alignment horizontal="center" vertical="center"/>
    </xf>
    <xf numFmtId="0" fontId="69" fillId="0" borderId="42" xfId="12" applyFont="1" applyBorder="1" applyAlignment="1">
      <alignment horizontal="left" vertical="center" indent="1"/>
    </xf>
    <xf numFmtId="0" fontId="69" fillId="0" borderId="42" xfId="12" applyFont="1" applyBorder="1" applyAlignment="1">
      <alignment horizontal="center" vertical="center"/>
    </xf>
    <xf numFmtId="0" fontId="69" fillId="0" borderId="63" xfId="12" applyFont="1" applyBorder="1" applyAlignment="1">
      <alignment horizontal="center" vertical="center"/>
    </xf>
    <xf numFmtId="0" fontId="69" fillId="0" borderId="102" xfId="12" applyFont="1" applyBorder="1" applyAlignment="1">
      <alignment horizontal="left" vertical="center" indent="1"/>
    </xf>
    <xf numFmtId="0" fontId="74" fillId="0" borderId="88" xfId="12" applyFont="1" applyBorder="1" applyAlignment="1">
      <alignment vertical="center"/>
    </xf>
    <xf numFmtId="0" fontId="69" fillId="0" borderId="64" xfId="12" applyFont="1" applyBorder="1" applyAlignment="1">
      <alignment horizontal="center" vertical="center"/>
    </xf>
    <xf numFmtId="0" fontId="75" fillId="0" borderId="6" xfId="12" applyFont="1" applyBorder="1" applyAlignment="1">
      <alignment horizontal="left" vertical="center" indent="1"/>
    </xf>
    <xf numFmtId="0" fontId="67" fillId="0" borderId="7" xfId="12" applyFont="1" applyBorder="1" applyAlignment="1">
      <alignment horizontal="center" vertical="center"/>
    </xf>
    <xf numFmtId="0" fontId="69" fillId="0" borderId="7" xfId="12" applyFont="1" applyBorder="1" applyAlignment="1">
      <alignment horizontal="left" vertical="center" indent="1"/>
    </xf>
    <xf numFmtId="0" fontId="69" fillId="0" borderId="7" xfId="12" applyFont="1" applyBorder="1" applyAlignment="1">
      <alignment vertical="center"/>
    </xf>
    <xf numFmtId="0" fontId="69" fillId="0" borderId="130" xfId="12" applyFont="1" applyBorder="1" applyAlignment="1">
      <alignment horizontal="center" vertical="center"/>
    </xf>
    <xf numFmtId="0" fontId="70" fillId="0" borderId="0" xfId="12" applyFont="1" applyAlignment="1">
      <alignment horizontal="center" vertical="center"/>
    </xf>
    <xf numFmtId="0" fontId="68" fillId="0" borderId="0" xfId="12" applyFont="1" applyAlignment="1">
      <alignment horizontal="center" vertical="center"/>
    </xf>
    <xf numFmtId="0" fontId="69" fillId="0" borderId="0" xfId="12" applyFont="1" applyAlignment="1">
      <alignment horizontal="left" vertical="center" wrapText="1" indent="1"/>
    </xf>
    <xf numFmtId="0" fontId="128" fillId="0" borderId="63" xfId="12" applyFont="1" applyBorder="1" applyAlignment="1">
      <alignment horizontal="center" vertical="center"/>
    </xf>
    <xf numFmtId="0" fontId="128" fillId="0" borderId="36" xfId="12" applyFont="1" applyBorder="1" applyAlignment="1">
      <alignment horizontal="left" vertical="center" indent="1"/>
    </xf>
    <xf numFmtId="0" fontId="118" fillId="0" borderId="34" xfId="12" applyFont="1" applyBorder="1" applyAlignment="1">
      <alignment horizontal="center" vertical="center"/>
    </xf>
    <xf numFmtId="0" fontId="118" fillId="0" borderId="35" xfId="12" applyFont="1" applyBorder="1" applyAlignment="1">
      <alignment horizontal="center" vertical="center"/>
    </xf>
    <xf numFmtId="0" fontId="118" fillId="0" borderId="133" xfId="12" applyFont="1" applyBorder="1" applyAlignment="1">
      <alignment horizontal="left" vertical="center" indent="1"/>
    </xf>
    <xf numFmtId="0" fontId="74" fillId="0" borderId="57" xfId="12" applyFont="1" applyBorder="1" applyAlignment="1">
      <alignment horizontal="center" vertical="center"/>
    </xf>
    <xf numFmtId="0" fontId="74" fillId="0" borderId="57" xfId="12" applyFont="1" applyBorder="1" applyAlignment="1">
      <alignment vertical="center"/>
    </xf>
    <xf numFmtId="0" fontId="69" fillId="0" borderId="22" xfId="12" applyFont="1" applyBorder="1" applyAlignment="1">
      <alignment horizontal="left" vertical="center"/>
    </xf>
    <xf numFmtId="0" fontId="69" fillId="0" borderId="7" xfId="12" applyFont="1" applyBorder="1" applyAlignment="1">
      <alignment horizontal="center" vertical="center"/>
    </xf>
    <xf numFmtId="0" fontId="69" fillId="0" borderId="8" xfId="12" applyFont="1" applyBorder="1" applyAlignment="1">
      <alignment horizontal="center" vertical="center"/>
    </xf>
    <xf numFmtId="0" fontId="77" fillId="2" borderId="126" xfId="6" applyFont="1" applyFill="1" applyBorder="1" applyAlignment="1">
      <alignment horizontal="centerContinuous"/>
    </xf>
    <xf numFmtId="0" fontId="77" fillId="2" borderId="102" xfId="6" applyFont="1" applyFill="1" applyBorder="1" applyAlignment="1">
      <alignment horizontal="centerContinuous"/>
    </xf>
    <xf numFmtId="0" fontId="77" fillId="9" borderId="63" xfId="6" applyFont="1" applyFill="1" applyBorder="1"/>
    <xf numFmtId="0" fontId="97" fillId="9" borderId="63" xfId="6" applyFont="1" applyFill="1" applyBorder="1" applyAlignment="1">
      <alignment vertical="center" wrapText="1"/>
    </xf>
    <xf numFmtId="0" fontId="97" fillId="9" borderId="0" xfId="6" applyFont="1" applyFill="1" applyAlignment="1">
      <alignment vertical="center" wrapText="1"/>
    </xf>
    <xf numFmtId="0" fontId="97" fillId="9" borderId="37" xfId="6" applyFont="1" applyFill="1" applyBorder="1" applyAlignment="1">
      <alignment vertical="center" wrapText="1"/>
    </xf>
    <xf numFmtId="0" fontId="86" fillId="9" borderId="88" xfId="6" applyFont="1" applyFill="1" applyBorder="1" applyAlignment="1">
      <alignment horizontal="center" vertical="center"/>
    </xf>
    <xf numFmtId="0" fontId="77" fillId="9" borderId="160" xfId="6" applyFont="1" applyFill="1" applyBorder="1" applyAlignment="1">
      <alignment horizontal="center" vertical="center"/>
    </xf>
    <xf numFmtId="0" fontId="77" fillId="14" borderId="139" xfId="6" applyFont="1" applyFill="1" applyBorder="1" applyAlignment="1">
      <alignment horizontal="center" vertical="center"/>
    </xf>
    <xf numFmtId="0" fontId="86" fillId="9" borderId="0" xfId="6" applyFont="1" applyFill="1" applyAlignment="1">
      <alignment horizontal="center" vertical="center"/>
    </xf>
    <xf numFmtId="0" fontId="87" fillId="9" borderId="0" xfId="6" applyFont="1" applyFill="1" applyAlignment="1">
      <alignment horizontal="center" vertical="center"/>
    </xf>
    <xf numFmtId="0" fontId="77" fillId="0" borderId="0" xfId="6" applyFont="1" applyAlignment="1">
      <alignment horizontal="center" vertical="center"/>
    </xf>
    <xf numFmtId="0" fontId="91" fillId="9" borderId="14" xfId="6" applyFont="1" applyFill="1" applyBorder="1" applyAlignment="1">
      <alignment horizontal="center" vertical="center"/>
    </xf>
    <xf numFmtId="0" fontId="91" fillId="9" borderId="0" xfId="6" applyFont="1" applyFill="1" applyAlignment="1">
      <alignment horizontal="center" vertical="center"/>
    </xf>
    <xf numFmtId="0" fontId="91" fillId="9" borderId="15" xfId="6" applyFont="1" applyFill="1" applyBorder="1" applyAlignment="1">
      <alignment horizontal="center" vertical="center"/>
    </xf>
    <xf numFmtId="0" fontId="110" fillId="5" borderId="32" xfId="6" applyFont="1" applyFill="1" applyBorder="1"/>
    <xf numFmtId="0" fontId="78" fillId="9" borderId="37" xfId="6" applyFont="1" applyFill="1" applyBorder="1"/>
    <xf numFmtId="0" fontId="110" fillId="9" borderId="37" xfId="6" applyFont="1" applyFill="1" applyBorder="1"/>
    <xf numFmtId="0" fontId="110" fillId="14" borderId="37" xfId="6" applyFont="1" applyFill="1" applyBorder="1"/>
    <xf numFmtId="0" fontId="7" fillId="5" borderId="37" xfId="3" applyFill="1" applyBorder="1">
      <alignment vertical="center"/>
    </xf>
    <xf numFmtId="0" fontId="136" fillId="0" borderId="37" xfId="3" applyFont="1" applyBorder="1">
      <alignment vertical="center"/>
    </xf>
    <xf numFmtId="0" fontId="78" fillId="9" borderId="0" xfId="6" applyFont="1" applyFill="1"/>
    <xf numFmtId="0" fontId="99" fillId="9" borderId="14" xfId="6" applyFont="1" applyFill="1" applyBorder="1" applyAlignment="1">
      <alignment horizontal="center" vertical="center" wrapText="1"/>
    </xf>
    <xf numFmtId="0" fontId="77" fillId="9" borderId="2" xfId="6" applyFont="1" applyFill="1" applyBorder="1" applyAlignment="1">
      <alignment horizontal="center" vertical="center"/>
    </xf>
    <xf numFmtId="0" fontId="77" fillId="9" borderId="22" xfId="6" applyFont="1" applyFill="1" applyBorder="1" applyAlignment="1">
      <alignment horizontal="center"/>
    </xf>
    <xf numFmtId="0" fontId="63" fillId="0" borderId="0" xfId="12" applyFont="1" applyAlignment="1">
      <alignment horizontal="center" vertical="center"/>
    </xf>
    <xf numFmtId="0" fontId="69" fillId="0" borderId="29" xfId="12" applyFont="1" applyBorder="1" applyAlignment="1">
      <alignment horizontal="center" vertical="center"/>
    </xf>
    <xf numFmtId="0" fontId="69" fillId="0" borderId="34" xfId="12" applyFont="1" applyBorder="1" applyAlignment="1">
      <alignment horizontal="center" vertical="center"/>
    </xf>
    <xf numFmtId="0" fontId="69" fillId="0" borderId="35" xfId="12" applyFont="1" applyBorder="1" applyAlignment="1">
      <alignment horizontal="center" vertical="center"/>
    </xf>
    <xf numFmtId="0" fontId="73" fillId="0" borderId="10" xfId="12" applyFont="1" applyBorder="1" applyAlignment="1">
      <alignment horizontal="left" vertical="center"/>
    </xf>
    <xf numFmtId="0" fontId="74" fillId="0" borderId="131" xfId="12" applyFont="1" applyBorder="1" applyAlignment="1">
      <alignment horizontal="left" vertical="center" wrapText="1"/>
    </xf>
    <xf numFmtId="0" fontId="77" fillId="9" borderId="18" xfId="6" applyFont="1" applyFill="1" applyBorder="1"/>
    <xf numFmtId="0" fontId="77" fillId="9" borderId="101" xfId="6" applyFont="1" applyFill="1" applyBorder="1" applyAlignment="1">
      <alignment vertical="center" wrapText="1"/>
    </xf>
    <xf numFmtId="0" fontId="77" fillId="9" borderId="15" xfId="6" applyFont="1" applyFill="1" applyBorder="1" applyAlignment="1">
      <alignment vertical="center" wrapText="1"/>
    </xf>
    <xf numFmtId="0" fontId="77" fillId="9" borderId="38" xfId="6" applyFont="1" applyFill="1" applyBorder="1" applyAlignment="1">
      <alignment vertical="center" wrapText="1"/>
    </xf>
    <xf numFmtId="0" fontId="93" fillId="9" borderId="0" xfId="6" applyFont="1" applyFill="1"/>
    <xf numFmtId="0" fontId="80" fillId="9" borderId="63" xfId="6" applyFont="1" applyFill="1" applyBorder="1" applyAlignment="1">
      <alignment horizontal="center" vertical="top" wrapText="1"/>
    </xf>
    <xf numFmtId="0" fontId="80" fillId="9" borderId="0" xfId="6" applyFont="1" applyFill="1" applyAlignment="1">
      <alignment horizontal="center" vertical="top" wrapText="1"/>
    </xf>
    <xf numFmtId="0" fontId="77" fillId="9" borderId="18" xfId="6" applyFont="1" applyFill="1" applyBorder="1" applyAlignment="1">
      <alignment horizontal="center" vertical="center" wrapText="1"/>
    </xf>
    <xf numFmtId="0" fontId="95" fillId="9" borderId="34" xfId="6" applyFont="1" applyFill="1" applyBorder="1" applyAlignment="1">
      <alignment horizontal="center" vertical="center"/>
    </xf>
    <xf numFmtId="0" fontId="80" fillId="9" borderId="35" xfId="6" applyFont="1" applyFill="1" applyBorder="1" applyAlignment="1">
      <alignment horizontal="center" vertical="center"/>
    </xf>
    <xf numFmtId="0" fontId="77" fillId="9" borderId="21" xfId="6" applyFont="1" applyFill="1" applyBorder="1" applyAlignment="1">
      <alignment vertical="center" wrapText="1"/>
    </xf>
    <xf numFmtId="0" fontId="77" fillId="9" borderId="41" xfId="6" applyFont="1" applyFill="1" applyBorder="1" applyAlignment="1">
      <alignment vertical="center" wrapText="1"/>
    </xf>
    <xf numFmtId="0" fontId="77" fillId="9" borderId="18" xfId="6" applyFont="1" applyFill="1" applyBorder="1" applyAlignment="1">
      <alignment vertical="center" wrapText="1"/>
    </xf>
    <xf numFmtId="0" fontId="77" fillId="9" borderId="31" xfId="6" applyFont="1" applyFill="1" applyBorder="1" applyAlignment="1">
      <alignment vertical="center" wrapText="1"/>
    </xf>
    <xf numFmtId="0" fontId="77" fillId="9" borderId="131" xfId="6" applyFont="1" applyFill="1" applyBorder="1" applyAlignment="1">
      <alignment vertical="center" wrapText="1"/>
    </xf>
    <xf numFmtId="0" fontId="77" fillId="9" borderId="42" xfId="6" applyFont="1" applyFill="1" applyBorder="1"/>
    <xf numFmtId="0" fontId="77" fillId="9" borderId="22" xfId="6" applyFont="1" applyFill="1" applyBorder="1"/>
    <xf numFmtId="0" fontId="77" fillId="9" borderId="34" xfId="6" applyFont="1" applyFill="1" applyBorder="1" applyAlignment="1">
      <alignment horizontal="center" vertical="center"/>
    </xf>
    <xf numFmtId="0" fontId="77" fillId="9" borderId="35" xfId="6" applyFont="1" applyFill="1" applyBorder="1" applyAlignment="1">
      <alignment horizontal="center" vertical="center"/>
    </xf>
    <xf numFmtId="0" fontId="77" fillId="9" borderId="36" xfId="6" applyFont="1" applyFill="1" applyBorder="1" applyAlignment="1">
      <alignment horizontal="center" vertical="center"/>
    </xf>
    <xf numFmtId="0" fontId="77" fillId="9" borderId="32" xfId="6" applyFont="1" applyFill="1" applyBorder="1" applyAlignment="1">
      <alignment horizontal="center" vertical="center"/>
    </xf>
    <xf numFmtId="0" fontId="87" fillId="9" borderId="34" xfId="6" applyFont="1" applyFill="1" applyBorder="1" applyAlignment="1">
      <alignment horizontal="center" vertical="center"/>
    </xf>
    <xf numFmtId="0" fontId="87" fillId="9" borderId="36" xfId="6" applyFont="1" applyFill="1" applyBorder="1" applyAlignment="1">
      <alignment horizontal="center" vertical="center"/>
    </xf>
    <xf numFmtId="0" fontId="77" fillId="9" borderId="42" xfId="6" applyFont="1" applyFill="1" applyBorder="1" applyAlignment="1">
      <alignment horizontal="center"/>
    </xf>
    <xf numFmtId="0" fontId="77" fillId="9" borderId="0" xfId="6" applyFont="1" applyFill="1" applyAlignment="1">
      <alignment horizontal="center"/>
    </xf>
    <xf numFmtId="0" fontId="87" fillId="9" borderId="35" xfId="6" applyFont="1" applyFill="1" applyBorder="1" applyAlignment="1">
      <alignment horizontal="center" vertical="center"/>
    </xf>
    <xf numFmtId="0" fontId="77" fillId="9" borderId="42" xfId="6" applyFont="1" applyFill="1" applyBorder="1" applyAlignment="1">
      <alignment horizontal="center" vertical="center" wrapText="1"/>
    </xf>
    <xf numFmtId="0" fontId="77" fillId="9" borderId="32" xfId="6" applyFont="1" applyFill="1" applyBorder="1" applyAlignment="1">
      <alignment horizontal="center" vertical="center" wrapText="1"/>
    </xf>
    <xf numFmtId="0" fontId="77" fillId="9" borderId="0" xfId="6" applyFont="1" applyFill="1" applyAlignment="1">
      <alignment horizontal="center" vertical="center"/>
    </xf>
    <xf numFmtId="0" fontId="77" fillId="9" borderId="14" xfId="6" applyFont="1" applyFill="1" applyBorder="1" applyAlignment="1">
      <alignment horizontal="center" vertical="center" wrapText="1"/>
    </xf>
    <xf numFmtId="0" fontId="77" fillId="9" borderId="0" xfId="6" applyFont="1" applyFill="1" applyAlignment="1">
      <alignment horizontal="left"/>
    </xf>
    <xf numFmtId="0" fontId="99" fillId="9" borderId="21" xfId="6" applyFont="1" applyFill="1" applyBorder="1" applyAlignment="1">
      <alignment horizontal="center" vertical="center" wrapText="1"/>
    </xf>
    <xf numFmtId="0" fontId="77" fillId="9" borderId="18" xfId="6" applyFont="1" applyFill="1" applyBorder="1" applyAlignment="1">
      <alignment horizontal="center" vertical="center"/>
    </xf>
    <xf numFmtId="0" fontId="96" fillId="9" borderId="7" xfId="6" applyFont="1" applyFill="1" applyBorder="1" applyAlignment="1">
      <alignment horizontal="center" vertical="center" wrapText="1"/>
    </xf>
    <xf numFmtId="0" fontId="30" fillId="0" borderId="0" xfId="0" applyFont="1" applyAlignment="1">
      <alignment horizontal="justify" vertical="top" wrapText="1"/>
    </xf>
    <xf numFmtId="0" fontId="45" fillId="0" borderId="0" xfId="0" applyFont="1" applyAlignment="1">
      <alignment horizontal="left" vertical="top" wrapText="1"/>
    </xf>
    <xf numFmtId="0" fontId="141" fillId="0" borderId="66" xfId="2" applyFont="1" applyBorder="1" applyAlignment="1" applyProtection="1">
      <alignment horizontal="center" vertical="center" shrinkToFit="1"/>
      <protection locked="0"/>
    </xf>
    <xf numFmtId="0" fontId="141" fillId="0" borderId="112" xfId="2" applyFont="1" applyBorder="1" applyAlignment="1" applyProtection="1">
      <alignment horizontal="center" vertical="center" shrinkToFit="1"/>
      <protection locked="0"/>
    </xf>
    <xf numFmtId="0" fontId="141" fillId="0" borderId="113" xfId="2" applyFont="1" applyBorder="1" applyAlignment="1" applyProtection="1">
      <alignment horizontal="center" vertical="center" shrinkToFit="1"/>
      <protection locked="0"/>
    </xf>
    <xf numFmtId="0" fontId="141" fillId="0" borderId="68" xfId="2" applyFont="1" applyBorder="1" applyAlignment="1" applyProtection="1">
      <alignment horizontal="center" vertical="center" shrinkToFit="1"/>
      <protection locked="0"/>
    </xf>
    <xf numFmtId="0" fontId="141" fillId="0" borderId="65" xfId="2" applyFont="1" applyBorder="1" applyAlignment="1" applyProtection="1">
      <alignment horizontal="center" vertical="center" shrinkToFit="1"/>
      <protection locked="0"/>
    </xf>
    <xf numFmtId="0" fontId="141" fillId="0" borderId="72" xfId="2" applyFont="1" applyBorder="1" applyAlignment="1" applyProtection="1">
      <alignment horizontal="center" vertical="center" shrinkToFit="1"/>
      <protection locked="0"/>
    </xf>
    <xf numFmtId="0" fontId="141" fillId="0" borderId="108" xfId="2" applyFont="1" applyBorder="1" applyAlignment="1" applyProtection="1">
      <alignment horizontal="center" vertical="center" shrinkToFit="1"/>
      <protection locked="0"/>
    </xf>
    <xf numFmtId="0" fontId="141" fillId="0" borderId="109" xfId="2" applyFont="1" applyBorder="1" applyAlignment="1" applyProtection="1">
      <alignment horizontal="center" vertical="center" shrinkToFit="1"/>
      <protection locked="0"/>
    </xf>
    <xf numFmtId="0" fontId="141" fillId="0" borderId="74" xfId="2" applyFont="1" applyBorder="1" applyAlignment="1" applyProtection="1">
      <alignment horizontal="center" vertical="center" shrinkToFit="1"/>
      <protection locked="0"/>
    </xf>
    <xf numFmtId="0" fontId="141" fillId="0" borderId="75" xfId="2" applyFont="1" applyBorder="1" applyAlignment="1" applyProtection="1">
      <alignment horizontal="center" vertical="center" shrinkToFit="1"/>
      <protection locked="0"/>
    </xf>
    <xf numFmtId="0" fontId="102" fillId="10" borderId="121" xfId="6" applyFont="1" applyFill="1" applyBorder="1" applyAlignment="1">
      <alignment horizontal="center" vertical="center"/>
    </xf>
    <xf numFmtId="0" fontId="22" fillId="0" borderId="32" xfId="6" applyFont="1" applyBorder="1" applyAlignment="1">
      <alignment horizontal="center" vertical="center" wrapText="1"/>
    </xf>
    <xf numFmtId="0" fontId="147" fillId="0" borderId="39" xfId="6" applyFont="1" applyBorder="1" applyAlignment="1">
      <alignment horizontal="left" vertical="center" wrapText="1"/>
    </xf>
    <xf numFmtId="0" fontId="102" fillId="10" borderId="122" xfId="6" applyFont="1" applyFill="1" applyBorder="1" applyAlignment="1">
      <alignment horizontal="center" vertical="center"/>
    </xf>
    <xf numFmtId="0" fontId="8" fillId="10" borderId="14" xfId="6" applyFont="1" applyFill="1" applyBorder="1" applyAlignment="1">
      <alignment horizontal="left" vertical="center" wrapText="1"/>
    </xf>
    <xf numFmtId="0" fontId="90" fillId="0" borderId="5" xfId="6" applyFont="1" applyBorder="1" applyAlignment="1">
      <alignment horizontal="center" vertical="center"/>
    </xf>
    <xf numFmtId="0" fontId="104" fillId="10" borderId="18" xfId="6" applyFont="1" applyFill="1" applyBorder="1" applyAlignment="1">
      <alignment vertical="top" wrapText="1"/>
    </xf>
    <xf numFmtId="0" fontId="21" fillId="10" borderId="5" xfId="6" applyFont="1" applyFill="1" applyBorder="1" applyAlignment="1">
      <alignment vertical="top"/>
    </xf>
    <xf numFmtId="0" fontId="11" fillId="10" borderId="14" xfId="6" applyFont="1" applyFill="1" applyBorder="1" applyAlignment="1">
      <alignment horizontal="left"/>
    </xf>
    <xf numFmtId="0" fontId="7" fillId="0" borderId="5" xfId="6" applyBorder="1" applyAlignment="1">
      <alignment horizontal="center" vertical="center"/>
    </xf>
    <xf numFmtId="56" fontId="151" fillId="10" borderId="41" xfId="6" applyNumberFormat="1" applyFont="1" applyFill="1" applyBorder="1" applyAlignment="1">
      <alignment horizontal="left" wrapText="1"/>
    </xf>
    <xf numFmtId="56" fontId="106" fillId="10" borderId="18" xfId="6" applyNumberFormat="1" applyFont="1" applyFill="1" applyBorder="1" applyAlignment="1">
      <alignment horizontal="left" wrapText="1"/>
    </xf>
    <xf numFmtId="0" fontId="106" fillId="10" borderId="31" xfId="6" applyFont="1" applyFill="1" applyBorder="1" applyAlignment="1">
      <alignment horizontal="left" vertical="center" wrapText="1"/>
    </xf>
    <xf numFmtId="0" fontId="22" fillId="10" borderId="32" xfId="6" applyFont="1" applyFill="1" applyBorder="1" applyAlignment="1">
      <alignment horizontal="left" vertical="center" wrapText="1"/>
    </xf>
    <xf numFmtId="0" fontId="10" fillId="10" borderId="39" xfId="6" applyFont="1" applyFill="1" applyBorder="1" applyAlignment="1">
      <alignment vertical="top" wrapText="1"/>
    </xf>
    <xf numFmtId="56" fontId="151" fillId="10" borderId="18" xfId="6" applyNumberFormat="1" applyFont="1" applyFill="1" applyBorder="1" applyAlignment="1">
      <alignment horizontal="left" wrapText="1"/>
    </xf>
    <xf numFmtId="56" fontId="154" fillId="10" borderId="14" xfId="6" applyNumberFormat="1" applyFont="1" applyFill="1" applyBorder="1" applyAlignment="1">
      <alignment horizontal="left"/>
    </xf>
    <xf numFmtId="0" fontId="10" fillId="10" borderId="43" xfId="6" applyFont="1" applyFill="1" applyBorder="1" applyAlignment="1">
      <alignment vertical="top"/>
    </xf>
    <xf numFmtId="0" fontId="118" fillId="0" borderId="129" xfId="12" applyFont="1" applyBorder="1" applyAlignment="1">
      <alignment horizontal="left" vertical="center" indent="1"/>
    </xf>
    <xf numFmtId="0" fontId="118" fillId="0" borderId="128" xfId="12" applyFont="1" applyBorder="1" applyAlignment="1">
      <alignment horizontal="left" vertical="center"/>
    </xf>
    <xf numFmtId="0" fontId="118" fillId="0" borderId="133" xfId="12" applyFont="1" applyBorder="1" applyAlignment="1">
      <alignment horizontal="left" vertical="center"/>
    </xf>
    <xf numFmtId="0" fontId="118" fillId="0" borderId="35" xfId="12" applyFont="1" applyBorder="1" applyAlignment="1">
      <alignment horizontal="left" vertical="center"/>
    </xf>
    <xf numFmtId="0" fontId="118" fillId="0" borderId="63" xfId="12" applyFont="1" applyBorder="1" applyAlignment="1">
      <alignment horizontal="left" vertical="center" shrinkToFit="1"/>
    </xf>
    <xf numFmtId="0" fontId="156" fillId="9" borderId="32" xfId="6" applyFont="1" applyFill="1" applyBorder="1" applyAlignment="1">
      <alignment horizontal="center" vertical="center"/>
    </xf>
    <xf numFmtId="0" fontId="156" fillId="9" borderId="160" xfId="6" applyFont="1" applyFill="1" applyBorder="1" applyAlignment="1">
      <alignment horizontal="center" vertical="center"/>
    </xf>
    <xf numFmtId="0" fontId="161" fillId="9" borderId="0" xfId="6" applyFont="1" applyFill="1" applyAlignment="1">
      <alignment horizontal="left" vertical="center"/>
    </xf>
    <xf numFmtId="0" fontId="163" fillId="9" borderId="0" xfId="6" applyFont="1" applyFill="1" applyAlignment="1">
      <alignment horizontal="left" vertical="center"/>
    </xf>
    <xf numFmtId="0" fontId="164" fillId="9" borderId="0" xfId="6" applyFont="1" applyFill="1" applyAlignment="1">
      <alignment horizontal="left" vertical="center"/>
    </xf>
    <xf numFmtId="0" fontId="77" fillId="9" borderId="41" xfId="6" applyFont="1" applyFill="1" applyBorder="1" applyAlignment="1">
      <alignment vertical="center"/>
    </xf>
    <xf numFmtId="0" fontId="77" fillId="9" borderId="10" xfId="6" applyFont="1" applyFill="1" applyBorder="1" applyAlignment="1">
      <alignment vertical="center"/>
    </xf>
    <xf numFmtId="0" fontId="156" fillId="9" borderId="18" xfId="6" applyFont="1" applyFill="1" applyBorder="1" applyAlignment="1">
      <alignment vertical="center"/>
    </xf>
    <xf numFmtId="0" fontId="77" fillId="9" borderId="18" xfId="6" applyFont="1" applyFill="1" applyBorder="1" applyAlignment="1">
      <alignment vertical="center"/>
    </xf>
    <xf numFmtId="0" fontId="156" fillId="9" borderId="31" xfId="6" applyFont="1" applyFill="1" applyBorder="1" applyAlignment="1">
      <alignment vertical="center"/>
    </xf>
    <xf numFmtId="0" fontId="77" fillId="9" borderId="31" xfId="6" applyFont="1" applyFill="1" applyBorder="1" applyAlignment="1">
      <alignment vertical="center"/>
    </xf>
    <xf numFmtId="0" fontId="98" fillId="9" borderId="0" xfId="6" applyFont="1" applyFill="1" applyAlignment="1">
      <alignment horizontal="center" vertical="center"/>
    </xf>
    <xf numFmtId="0" fontId="80" fillId="9" borderId="101" xfId="6" applyFont="1" applyFill="1" applyBorder="1" applyAlignment="1">
      <alignment vertical="top" wrapText="1"/>
    </xf>
    <xf numFmtId="0" fontId="156" fillId="9" borderId="101" xfId="6" applyFont="1" applyFill="1" applyBorder="1" applyAlignment="1">
      <alignment vertical="center" wrapText="1"/>
    </xf>
    <xf numFmtId="0" fontId="156" fillId="9" borderId="41" xfId="6" applyFont="1" applyFill="1" applyBorder="1" applyAlignment="1">
      <alignment vertical="center" wrapText="1"/>
    </xf>
    <xf numFmtId="0" fontId="156" fillId="9" borderId="42" xfId="6" applyFont="1" applyFill="1" applyBorder="1" applyAlignment="1">
      <alignment horizontal="center" vertical="center" wrapText="1"/>
    </xf>
    <xf numFmtId="0" fontId="80" fillId="9" borderId="15" xfId="6" applyFont="1" applyFill="1" applyBorder="1" applyAlignment="1">
      <alignment vertical="top" wrapText="1"/>
    </xf>
    <xf numFmtId="0" fontId="156" fillId="9" borderId="15" xfId="6" applyFont="1" applyFill="1" applyBorder="1" applyAlignment="1">
      <alignment vertical="center" wrapText="1"/>
    </xf>
    <xf numFmtId="0" fontId="156" fillId="9" borderId="18" xfId="6" applyFont="1" applyFill="1" applyBorder="1" applyAlignment="1">
      <alignment vertical="center" wrapText="1"/>
    </xf>
    <xf numFmtId="0" fontId="156" fillId="9" borderId="14" xfId="6" applyFont="1" applyFill="1" applyBorder="1" applyAlignment="1">
      <alignment horizontal="center" vertical="center" wrapText="1"/>
    </xf>
    <xf numFmtId="0" fontId="78" fillId="9" borderId="37" xfId="6" applyFont="1" applyFill="1" applyBorder="1" applyAlignment="1">
      <alignment horizontal="center" vertical="top" wrapText="1"/>
    </xf>
    <xf numFmtId="0" fontId="157" fillId="9" borderId="37" xfId="6" applyFont="1" applyFill="1" applyBorder="1" applyAlignment="1">
      <alignment horizontal="center" vertical="top" wrapText="1"/>
    </xf>
    <xf numFmtId="0" fontId="78" fillId="9" borderId="38" xfId="6" applyFont="1" applyFill="1" applyBorder="1" applyAlignment="1">
      <alignment horizontal="left" vertical="top" wrapText="1"/>
    </xf>
    <xf numFmtId="0" fontId="156" fillId="9" borderId="38" xfId="6" applyFont="1" applyFill="1" applyBorder="1" applyAlignment="1">
      <alignment vertical="center" wrapText="1"/>
    </xf>
    <xf numFmtId="0" fontId="156" fillId="9" borderId="31" xfId="6" applyFont="1" applyFill="1" applyBorder="1" applyAlignment="1">
      <alignment vertical="center" wrapText="1"/>
    </xf>
    <xf numFmtId="0" fontId="156" fillId="9" borderId="32" xfId="6" applyFont="1" applyFill="1" applyBorder="1" applyAlignment="1">
      <alignment horizontal="center" vertical="center" wrapText="1"/>
    </xf>
    <xf numFmtId="0" fontId="155" fillId="9" borderId="63" xfId="6" applyFont="1" applyFill="1" applyBorder="1" applyAlignment="1">
      <alignment horizontal="center" vertical="top" wrapText="1"/>
    </xf>
    <xf numFmtId="0" fontId="155" fillId="9" borderId="0" xfId="6" applyFont="1" applyFill="1" applyAlignment="1">
      <alignment horizontal="center" vertical="top" wrapText="1"/>
    </xf>
    <xf numFmtId="0" fontId="77" fillId="0" borderId="0" xfId="3" applyFont="1">
      <alignment vertical="center"/>
    </xf>
    <xf numFmtId="0" fontId="77" fillId="9" borderId="34" xfId="3" applyFont="1" applyFill="1" applyBorder="1" applyAlignment="1">
      <alignment vertical="center" wrapText="1"/>
    </xf>
    <xf numFmtId="0" fontId="77" fillId="9" borderId="35" xfId="3" applyFont="1" applyFill="1" applyBorder="1" applyAlignment="1">
      <alignment vertical="center" wrapText="1"/>
    </xf>
    <xf numFmtId="0" fontId="77" fillId="9" borderId="36" xfId="3" applyFont="1" applyFill="1" applyBorder="1" applyAlignment="1">
      <alignment vertical="center" wrapText="1"/>
    </xf>
    <xf numFmtId="0" fontId="77" fillId="9" borderId="0" xfId="3" applyFont="1" applyFill="1">
      <alignment vertical="center"/>
    </xf>
    <xf numFmtId="0" fontId="80" fillId="9" borderId="0" xfId="3" applyFont="1" applyFill="1" applyAlignment="1">
      <alignment horizontal="center" vertical="center" wrapText="1"/>
    </xf>
    <xf numFmtId="0" fontId="77" fillId="9" borderId="0" xfId="3" applyFont="1" applyFill="1" applyAlignment="1">
      <alignment horizontal="left" vertical="center" wrapText="1"/>
    </xf>
    <xf numFmtId="0" fontId="77" fillId="9" borderId="88" xfId="3" applyFont="1" applyFill="1" applyBorder="1" applyAlignment="1">
      <alignment horizontal="center" vertical="center"/>
    </xf>
    <xf numFmtId="0" fontId="97" fillId="9" borderId="34" xfId="3" applyFont="1" applyFill="1" applyBorder="1" applyAlignment="1">
      <alignment horizontal="centerContinuous" vertical="center" wrapText="1"/>
    </xf>
    <xf numFmtId="0" fontId="77" fillId="9" borderId="35" xfId="3" applyFont="1" applyFill="1" applyBorder="1" applyAlignment="1">
      <alignment horizontal="centerContinuous" vertical="center" wrapText="1"/>
    </xf>
    <xf numFmtId="0" fontId="77" fillId="9" borderId="36" xfId="3" applyFont="1" applyFill="1" applyBorder="1" applyAlignment="1">
      <alignment horizontal="centerContinuous" vertical="center" wrapText="1"/>
    </xf>
    <xf numFmtId="0" fontId="77" fillId="9" borderId="35" xfId="3" applyFont="1" applyFill="1" applyBorder="1">
      <alignment vertical="center"/>
    </xf>
    <xf numFmtId="0" fontId="77" fillId="9" borderId="36" xfId="3" applyFont="1" applyFill="1" applyBorder="1">
      <alignment vertical="center"/>
    </xf>
    <xf numFmtId="0" fontId="98" fillId="9" borderId="0" xfId="3" applyFont="1" applyFill="1" applyAlignment="1"/>
    <xf numFmtId="0" fontId="7" fillId="9" borderId="42" xfId="3" applyFill="1" applyBorder="1">
      <alignment vertical="center"/>
    </xf>
    <xf numFmtId="0" fontId="103" fillId="9" borderId="63" xfId="3" applyFont="1" applyFill="1" applyBorder="1" applyAlignment="1">
      <alignment horizontal="centerContinuous" vertical="center"/>
    </xf>
    <xf numFmtId="0" fontId="7" fillId="9" borderId="63" xfId="3" applyFill="1" applyBorder="1">
      <alignment vertical="center"/>
    </xf>
    <xf numFmtId="0" fontId="103" fillId="9" borderId="63" xfId="3" applyFont="1" applyFill="1" applyBorder="1" applyAlignment="1">
      <alignment horizontal="centerContinuous"/>
    </xf>
    <xf numFmtId="0" fontId="103" fillId="9" borderId="63" xfId="3" applyFont="1" applyFill="1" applyBorder="1">
      <alignment vertical="center"/>
    </xf>
    <xf numFmtId="0" fontId="103" fillId="9" borderId="101" xfId="3" applyFont="1" applyFill="1" applyBorder="1">
      <alignment vertical="center"/>
    </xf>
    <xf numFmtId="0" fontId="7" fillId="9" borderId="32" xfId="3" applyFill="1" applyBorder="1">
      <alignment vertical="center"/>
    </xf>
    <xf numFmtId="0" fontId="103" fillId="9" borderId="37" xfId="3" applyFont="1" applyFill="1" applyBorder="1" applyAlignment="1">
      <alignment horizontal="centerContinuous" vertical="center"/>
    </xf>
    <xf numFmtId="0" fontId="77" fillId="9" borderId="37" xfId="3" applyFont="1" applyFill="1" applyBorder="1">
      <alignment vertical="center"/>
    </xf>
    <xf numFmtId="0" fontId="103" fillId="9" borderId="38" xfId="3" applyFont="1" applyFill="1" applyBorder="1" applyAlignment="1">
      <alignment horizontal="right" vertical="center"/>
    </xf>
    <xf numFmtId="0" fontId="45" fillId="0" borderId="0" xfId="0" applyFont="1" applyAlignment="1">
      <alignment vertical="top" wrapText="1"/>
    </xf>
    <xf numFmtId="0" fontId="40" fillId="0" borderId="42" xfId="0" applyFont="1" applyBorder="1" applyAlignment="1">
      <alignment horizontal="justify" vertical="top" wrapText="1"/>
    </xf>
    <xf numFmtId="0" fontId="29" fillId="0" borderId="42" xfId="0" applyFont="1" applyBorder="1" applyAlignment="1">
      <alignment horizontal="center" vertical="center" wrapText="1"/>
    </xf>
    <xf numFmtId="0" fontId="36" fillId="0" borderId="63" xfId="0" applyFont="1" applyBorder="1" applyAlignment="1">
      <alignment horizontal="center" vertical="center" wrapText="1"/>
    </xf>
    <xf numFmtId="0" fontId="29" fillId="0" borderId="63" xfId="0" applyFont="1" applyBorder="1" applyAlignment="1">
      <alignment horizontal="center" vertical="center" wrapText="1"/>
    </xf>
    <xf numFmtId="0" fontId="36" fillId="0" borderId="101" xfId="0" applyFont="1" applyBorder="1" applyAlignment="1">
      <alignment horizontal="center" vertical="center" wrapText="1"/>
    </xf>
    <xf numFmtId="0" fontId="40" fillId="0" borderId="14" xfId="0" applyFont="1" applyBorder="1" applyAlignment="1">
      <alignment horizontal="justify" vertical="top" wrapText="1"/>
    </xf>
    <xf numFmtId="0" fontId="29" fillId="0" borderId="14" xfId="0" applyFont="1" applyBorder="1" applyAlignment="1">
      <alignment horizontal="center" vertical="center" wrapText="1"/>
    </xf>
    <xf numFmtId="0" fontId="36" fillId="0" borderId="0" xfId="0" applyFont="1" applyAlignment="1">
      <alignment horizontal="center" vertical="center" wrapText="1"/>
    </xf>
    <xf numFmtId="0" fontId="29" fillId="0" borderId="0" xfId="0" applyFont="1" applyAlignment="1">
      <alignment horizontal="center" vertical="center" wrapText="1"/>
    </xf>
    <xf numFmtId="0" fontId="36" fillId="0" borderId="0" xfId="0" applyFont="1" applyAlignment="1">
      <alignment vertical="center" wrapText="1"/>
    </xf>
    <xf numFmtId="0" fontId="36" fillId="0" borderId="15" xfId="0" applyFont="1" applyBorder="1" applyAlignment="1">
      <alignment vertical="center" wrapText="1"/>
    </xf>
    <xf numFmtId="0" fontId="45" fillId="0" borderId="0" xfId="0" applyFont="1" applyAlignment="1">
      <alignment vertical="center" wrapText="1"/>
    </xf>
    <xf numFmtId="0" fontId="54" fillId="0" borderId="0" xfId="0" applyFont="1" applyAlignment="1">
      <alignment vertical="center" wrapText="1"/>
    </xf>
    <xf numFmtId="0" fontId="49" fillId="0" borderId="0" xfId="0" applyFont="1" applyAlignment="1">
      <alignment horizontal="center" vertical="center" wrapText="1"/>
    </xf>
    <xf numFmtId="0" fontId="38" fillId="0" borderId="0" xfId="0" applyFont="1" applyAlignment="1">
      <alignment horizontal="center" vertical="top" wrapText="1"/>
    </xf>
    <xf numFmtId="0" fontId="49" fillId="0" borderId="0" xfId="0" applyFont="1" applyAlignment="1">
      <alignment vertical="center" wrapText="1"/>
    </xf>
    <xf numFmtId="0" fontId="38" fillId="0" borderId="0" xfId="0" applyFont="1" applyAlignment="1">
      <alignment vertical="top" wrapText="1"/>
    </xf>
    <xf numFmtId="0" fontId="178" fillId="0" borderId="0" xfId="13" applyFont="1">
      <alignment vertical="center"/>
    </xf>
    <xf numFmtId="0" fontId="178" fillId="0" borderId="0" xfId="13" applyFont="1" applyAlignment="1">
      <alignment horizontal="right" vertical="center"/>
    </xf>
    <xf numFmtId="0" fontId="178" fillId="0" borderId="0" xfId="13" applyFont="1" applyAlignment="1">
      <alignment horizontal="center" vertical="center"/>
    </xf>
    <xf numFmtId="0" fontId="178" fillId="0" borderId="88" xfId="13" applyFont="1" applyBorder="1" applyAlignment="1">
      <alignment horizontal="center" vertical="center"/>
    </xf>
    <xf numFmtId="0" fontId="181" fillId="0" borderId="88" xfId="13" applyFont="1" applyBorder="1" applyAlignment="1">
      <alignment horizontal="center" vertical="center"/>
    </xf>
    <xf numFmtId="0" fontId="178" fillId="0" borderId="63" xfId="13" applyFont="1" applyBorder="1">
      <alignment vertical="center"/>
    </xf>
    <xf numFmtId="0" fontId="181" fillId="15" borderId="88" xfId="13" applyFont="1" applyFill="1" applyBorder="1" applyAlignment="1">
      <alignment horizontal="center" vertical="center"/>
    </xf>
    <xf numFmtId="0" fontId="181" fillId="0" borderId="0" xfId="13" applyFont="1">
      <alignment vertical="center"/>
    </xf>
    <xf numFmtId="0" fontId="178" fillId="0" borderId="0" xfId="13" applyFont="1" applyAlignment="1">
      <alignment horizontal="left" vertical="center"/>
    </xf>
    <xf numFmtId="0" fontId="183" fillId="3" borderId="88" xfId="13" applyFont="1" applyFill="1" applyBorder="1" applyAlignment="1">
      <alignment horizontal="center" vertical="center" wrapText="1"/>
    </xf>
    <xf numFmtId="0" fontId="184" fillId="3" borderId="88" xfId="13" applyFont="1" applyFill="1" applyBorder="1" applyAlignment="1">
      <alignment horizontal="center" vertical="center" wrapText="1"/>
    </xf>
    <xf numFmtId="0" fontId="186" fillId="0" borderId="0" xfId="13" applyFont="1" applyAlignment="1">
      <alignment horizontal="left" vertical="center"/>
    </xf>
    <xf numFmtId="0" fontId="189" fillId="0" borderId="63" xfId="0" applyFont="1" applyBorder="1" applyAlignment="1">
      <alignment horizontal="center" vertical="center"/>
    </xf>
    <xf numFmtId="0" fontId="189" fillId="0" borderId="63" xfId="0" applyFont="1" applyBorder="1" applyAlignment="1">
      <alignment horizontal="left" vertical="center" indent="1"/>
    </xf>
    <xf numFmtId="0" fontId="189" fillId="0" borderId="88" xfId="0" applyFont="1" applyBorder="1" applyAlignment="1">
      <alignment horizontal="center" vertical="center"/>
    </xf>
    <xf numFmtId="0" fontId="189" fillId="0" borderId="88" xfId="0" applyFont="1" applyBorder="1">
      <alignment vertical="center"/>
    </xf>
    <xf numFmtId="0" fontId="191" fillId="9" borderId="88" xfId="6" applyFont="1" applyFill="1" applyBorder="1" applyAlignment="1">
      <alignment horizontal="center" vertical="center" textRotation="255" wrapText="1"/>
    </xf>
    <xf numFmtId="0" fontId="83" fillId="9" borderId="88" xfId="6" applyFont="1" applyFill="1" applyBorder="1" applyAlignment="1">
      <alignment horizontal="center" vertical="center" textRotation="255" wrapText="1"/>
    </xf>
    <xf numFmtId="0" fontId="110" fillId="9" borderId="88" xfId="6" applyFont="1" applyFill="1" applyBorder="1" applyAlignment="1">
      <alignment horizontal="center" vertical="center" wrapText="1"/>
    </xf>
    <xf numFmtId="0" fontId="192" fillId="0" borderId="88" xfId="7" applyFont="1" applyBorder="1" applyAlignment="1">
      <alignment horizontal="left" vertical="center" wrapText="1"/>
    </xf>
    <xf numFmtId="0" fontId="13" fillId="5" borderId="0" xfId="7" applyFont="1" applyFill="1">
      <alignment vertical="center"/>
    </xf>
    <xf numFmtId="0" fontId="189" fillId="5" borderId="0" xfId="7" applyFont="1" applyFill="1">
      <alignment vertical="center"/>
    </xf>
    <xf numFmtId="0" fontId="99" fillId="9" borderId="42" xfId="6" applyFont="1" applyFill="1" applyBorder="1"/>
    <xf numFmtId="0" fontId="189" fillId="5" borderId="63" xfId="7" applyFont="1" applyFill="1" applyBorder="1">
      <alignment vertical="center"/>
    </xf>
    <xf numFmtId="0" fontId="77" fillId="5" borderId="63" xfId="6" applyFont="1" applyFill="1" applyBorder="1"/>
    <xf numFmtId="0" fontId="99" fillId="5" borderId="63" xfId="6" applyFont="1" applyFill="1" applyBorder="1" applyAlignment="1">
      <alignment vertical="center" textRotation="255"/>
    </xf>
    <xf numFmtId="0" fontId="99" fillId="9" borderId="63" xfId="6" applyFont="1" applyFill="1" applyBorder="1"/>
    <xf numFmtId="0" fontId="77" fillId="9" borderId="63" xfId="6" applyFont="1" applyFill="1" applyBorder="1" applyAlignment="1">
      <alignment vertical="center"/>
    </xf>
    <xf numFmtId="0" fontId="77" fillId="9" borderId="101" xfId="6" applyFont="1" applyFill="1" applyBorder="1" applyAlignment="1">
      <alignment vertical="center"/>
    </xf>
    <xf numFmtId="0" fontId="99" fillId="5" borderId="0" xfId="7" applyFont="1" applyFill="1">
      <alignment vertical="center"/>
    </xf>
    <xf numFmtId="0" fontId="99" fillId="9" borderId="14" xfId="6" applyFont="1" applyFill="1" applyBorder="1"/>
    <xf numFmtId="0" fontId="99" fillId="5" borderId="0" xfId="6" applyFont="1" applyFill="1" applyAlignment="1">
      <alignment vertical="center" textRotation="255"/>
    </xf>
    <xf numFmtId="0" fontId="99" fillId="9" borderId="0" xfId="6" applyFont="1" applyFill="1"/>
    <xf numFmtId="0" fontId="193" fillId="5" borderId="0" xfId="7" applyFont="1" applyFill="1">
      <alignment vertical="center"/>
    </xf>
    <xf numFmtId="0" fontId="99" fillId="9" borderId="32" xfId="6" applyFont="1" applyFill="1" applyBorder="1"/>
    <xf numFmtId="0" fontId="7" fillId="5" borderId="37" xfId="7" applyFill="1" applyBorder="1">
      <alignment vertical="center"/>
    </xf>
    <xf numFmtId="0" fontId="99" fillId="5" borderId="37" xfId="6" applyFont="1" applyFill="1" applyBorder="1" applyAlignment="1">
      <alignment vertical="center" textRotation="255"/>
    </xf>
    <xf numFmtId="0" fontId="99" fillId="9" borderId="37" xfId="6" applyFont="1" applyFill="1" applyBorder="1"/>
    <xf numFmtId="0" fontId="7" fillId="0" borderId="0" xfId="3">
      <alignment vertical="center"/>
    </xf>
    <xf numFmtId="0" fontId="157" fillId="9" borderId="88" xfId="6" applyFont="1" applyFill="1" applyBorder="1" applyAlignment="1">
      <alignment horizontal="center" vertical="center"/>
    </xf>
    <xf numFmtId="0" fontId="192" fillId="9" borderId="32" xfId="6" applyFont="1" applyFill="1" applyBorder="1" applyAlignment="1">
      <alignment horizontal="center" vertical="center"/>
    </xf>
    <xf numFmtId="178" fontId="26" fillId="4" borderId="0" xfId="2" applyNumberFormat="1" applyFont="1" applyFill="1" applyAlignment="1">
      <alignment horizontal="center" vertical="center"/>
    </xf>
    <xf numFmtId="0" fontId="140" fillId="0" borderId="2" xfId="1" applyFont="1" applyBorder="1" applyAlignment="1" applyProtection="1">
      <alignment horizontal="center" vertical="center"/>
      <protection locked="0"/>
    </xf>
    <xf numFmtId="0" fontId="140" fillId="0" borderId="7" xfId="1" applyFont="1" applyBorder="1" applyAlignment="1" applyProtection="1">
      <alignment horizontal="center" vertical="center"/>
      <protection locked="0"/>
    </xf>
    <xf numFmtId="0" fontId="10" fillId="0" borderId="2" xfId="1" applyFont="1" applyBorder="1" applyAlignment="1" applyProtection="1">
      <alignment horizontal="center" vertical="center"/>
      <protection locked="0"/>
    </xf>
    <xf numFmtId="0" fontId="10" fillId="0" borderId="3"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 xfId="1" applyFont="1" applyBorder="1" applyAlignment="1" applyProtection="1">
      <alignment horizontal="center" vertical="center"/>
      <protection locked="0"/>
    </xf>
    <xf numFmtId="0" fontId="10" fillId="0" borderId="6" xfId="1" applyFont="1" applyBorder="1" applyAlignment="1" applyProtection="1">
      <alignment horizontal="center" vertical="center"/>
      <protection locked="0"/>
    </xf>
    <xf numFmtId="0" fontId="3" fillId="0" borderId="0" xfId="1" applyFont="1" applyAlignment="1">
      <alignment horizontal="right" vertical="top" shrinkToFit="1"/>
    </xf>
    <xf numFmtId="0" fontId="21" fillId="0" borderId="0" xfId="1" applyFont="1" applyAlignment="1">
      <alignment horizontal="right" wrapText="1" shrinkToFit="1"/>
    </xf>
    <xf numFmtId="0" fontId="22" fillId="0" borderId="0" xfId="1" applyFont="1" applyAlignment="1">
      <alignment horizontal="right" shrinkToFit="1"/>
    </xf>
    <xf numFmtId="0" fontId="22" fillId="0" borderId="5" xfId="1" applyFont="1" applyBorder="1" applyAlignment="1">
      <alignment horizontal="right" shrinkToFi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4" xfId="1" applyFont="1" applyBorder="1" applyAlignment="1">
      <alignment horizontal="center" vertical="center" shrinkToFit="1"/>
    </xf>
    <xf numFmtId="0" fontId="6" fillId="0" borderId="0" xfId="1" applyFont="1" applyAlignment="1">
      <alignment horizontal="center" vertical="center" shrinkToFit="1"/>
    </xf>
    <xf numFmtId="0" fontId="6" fillId="0" borderId="6" xfId="1" applyFont="1" applyBorder="1" applyAlignment="1">
      <alignment horizontal="center" vertical="center" shrinkToFit="1"/>
    </xf>
    <xf numFmtId="0" fontId="6" fillId="0" borderId="7" xfId="1" applyFont="1" applyBorder="1" applyAlignment="1">
      <alignment horizontal="center" vertical="center" shrinkToFit="1"/>
    </xf>
    <xf numFmtId="14" fontId="140" fillId="0" borderId="1" xfId="1" applyNumberFormat="1" applyFont="1" applyBorder="1" applyAlignment="1" applyProtection="1">
      <alignment horizontal="center" vertical="center" shrinkToFit="1"/>
      <protection locked="0"/>
    </xf>
    <xf numFmtId="14" fontId="140" fillId="0" borderId="2" xfId="1" applyNumberFormat="1" applyFont="1" applyBorder="1" applyAlignment="1" applyProtection="1">
      <alignment horizontal="center" vertical="center" shrinkToFit="1"/>
      <protection locked="0"/>
    </xf>
    <xf numFmtId="14" fontId="140" fillId="0" borderId="3" xfId="1" applyNumberFormat="1" applyFont="1" applyBorder="1" applyAlignment="1" applyProtection="1">
      <alignment horizontal="center" vertical="center" shrinkToFit="1"/>
      <protection locked="0"/>
    </xf>
    <xf numFmtId="14" fontId="140" fillId="0" borderId="4" xfId="1" applyNumberFormat="1" applyFont="1" applyBorder="1" applyAlignment="1" applyProtection="1">
      <alignment horizontal="center" vertical="center" shrinkToFit="1"/>
      <protection locked="0"/>
    </xf>
    <xf numFmtId="14" fontId="140" fillId="0" borderId="0" xfId="1" applyNumberFormat="1" applyFont="1" applyAlignment="1" applyProtection="1">
      <alignment horizontal="center" vertical="center" shrinkToFit="1"/>
      <protection locked="0"/>
    </xf>
    <xf numFmtId="14" fontId="140" fillId="0" borderId="5" xfId="1" applyNumberFormat="1" applyFont="1" applyBorder="1" applyAlignment="1" applyProtection="1">
      <alignment horizontal="center" vertical="center" shrinkToFit="1"/>
      <protection locked="0"/>
    </xf>
    <xf numFmtId="14" fontId="140" fillId="0" borderId="6" xfId="1" applyNumberFormat="1" applyFont="1" applyBorder="1" applyAlignment="1" applyProtection="1">
      <alignment horizontal="center" vertical="center" shrinkToFit="1"/>
      <protection locked="0"/>
    </xf>
    <xf numFmtId="14" fontId="140" fillId="0" borderId="7" xfId="1" applyNumberFormat="1" applyFont="1" applyBorder="1" applyAlignment="1" applyProtection="1">
      <alignment horizontal="center" vertical="center" shrinkToFit="1"/>
      <protection locked="0"/>
    </xf>
    <xf numFmtId="14" fontId="140" fillId="0" borderId="8" xfId="1" applyNumberFormat="1" applyFont="1" applyBorder="1" applyAlignment="1" applyProtection="1">
      <alignment horizontal="center" vertical="center" shrinkToFit="1"/>
      <protection locked="0"/>
    </xf>
    <xf numFmtId="0" fontId="8" fillId="5" borderId="1" xfId="1" applyFont="1" applyFill="1" applyBorder="1" applyAlignment="1">
      <alignment horizontal="center" vertical="center" shrinkToFit="1"/>
    </xf>
    <xf numFmtId="0" fontId="8" fillId="5" borderId="2" xfId="1" applyFont="1" applyFill="1" applyBorder="1" applyAlignment="1">
      <alignment horizontal="center" vertical="center" shrinkToFit="1"/>
    </xf>
    <xf numFmtId="0" fontId="8" fillId="5" borderId="3" xfId="1" applyFont="1" applyFill="1" applyBorder="1" applyAlignment="1">
      <alignment horizontal="center" vertical="center" shrinkToFit="1"/>
    </xf>
    <xf numFmtId="0" fontId="8" fillId="5" borderId="4" xfId="1" applyFont="1" applyFill="1" applyBorder="1" applyAlignment="1">
      <alignment horizontal="center" vertical="center" shrinkToFit="1"/>
    </xf>
    <xf numFmtId="0" fontId="8" fillId="5" borderId="0" xfId="1" applyFont="1" applyFill="1" applyAlignment="1">
      <alignment horizontal="center" vertical="center" shrinkToFit="1"/>
    </xf>
    <xf numFmtId="0" fontId="8" fillId="5" borderId="5" xfId="1" applyFont="1" applyFill="1" applyBorder="1" applyAlignment="1">
      <alignment horizontal="center" vertical="center" shrinkToFit="1"/>
    </xf>
    <xf numFmtId="0" fontId="8" fillId="5" borderId="6" xfId="1" applyFont="1" applyFill="1" applyBorder="1" applyAlignment="1">
      <alignment horizontal="center" vertical="center" shrinkToFit="1"/>
    </xf>
    <xf numFmtId="0" fontId="8" fillId="5" borderId="7" xfId="1" applyFont="1" applyFill="1" applyBorder="1" applyAlignment="1">
      <alignment horizontal="center" vertical="center" shrinkToFit="1"/>
    </xf>
    <xf numFmtId="0" fontId="8" fillId="5" borderId="8" xfId="1" applyFont="1" applyFill="1" applyBorder="1" applyAlignment="1">
      <alignment horizontal="center" vertical="center" shrinkToFit="1"/>
    </xf>
    <xf numFmtId="49" fontId="140" fillId="0" borderId="1" xfId="1" applyNumberFormat="1" applyFont="1" applyBorder="1" applyAlignment="1" applyProtection="1">
      <alignment horizontal="center" vertical="center" shrinkToFit="1"/>
      <protection locked="0"/>
    </xf>
    <xf numFmtId="49" fontId="140" fillId="0" borderId="2" xfId="1" applyNumberFormat="1" applyFont="1" applyBorder="1" applyAlignment="1" applyProtection="1">
      <alignment horizontal="center" vertical="center" shrinkToFit="1"/>
      <protection locked="0"/>
    </xf>
    <xf numFmtId="49" fontId="140" fillId="0" borderId="3" xfId="1" applyNumberFormat="1" applyFont="1" applyBorder="1" applyAlignment="1" applyProtection="1">
      <alignment horizontal="center" vertical="center" shrinkToFit="1"/>
      <protection locked="0"/>
    </xf>
    <xf numFmtId="49" fontId="140" fillId="0" borderId="4" xfId="1" applyNumberFormat="1" applyFont="1" applyBorder="1" applyAlignment="1" applyProtection="1">
      <alignment horizontal="center" vertical="center" shrinkToFit="1"/>
      <protection locked="0"/>
    </xf>
    <xf numFmtId="49" fontId="140" fillId="0" borderId="0" xfId="1" applyNumberFormat="1" applyFont="1" applyAlignment="1" applyProtection="1">
      <alignment horizontal="center" vertical="center" shrinkToFit="1"/>
      <protection locked="0"/>
    </xf>
    <xf numFmtId="49" fontId="140" fillId="0" borderId="5" xfId="1" applyNumberFormat="1" applyFont="1" applyBorder="1" applyAlignment="1" applyProtection="1">
      <alignment horizontal="center" vertical="center" shrinkToFit="1"/>
      <protection locked="0"/>
    </xf>
    <xf numFmtId="49" fontId="140" fillId="0" borderId="6" xfId="1" applyNumberFormat="1" applyFont="1" applyBorder="1" applyAlignment="1" applyProtection="1">
      <alignment horizontal="center" vertical="center" shrinkToFit="1"/>
      <protection locked="0"/>
    </xf>
    <xf numFmtId="49" fontId="140" fillId="0" borderId="7" xfId="1" applyNumberFormat="1" applyFont="1" applyBorder="1" applyAlignment="1" applyProtection="1">
      <alignment horizontal="center" vertical="center" shrinkToFit="1"/>
      <protection locked="0"/>
    </xf>
    <xf numFmtId="49" fontId="140" fillId="0" borderId="8" xfId="1" applyNumberFormat="1" applyFont="1" applyBorder="1" applyAlignment="1" applyProtection="1">
      <alignment horizontal="center" vertical="center" shrinkToFit="1"/>
      <protection locked="0"/>
    </xf>
    <xf numFmtId="0" fontId="23"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9" xfId="1" applyFont="1" applyBorder="1" applyAlignment="1">
      <alignment horizontal="center" vertical="center"/>
    </xf>
    <xf numFmtId="0" fontId="24" fillId="0" borderId="1" xfId="1" applyFont="1" applyBorder="1" applyAlignment="1">
      <alignment horizontal="center" vertical="center" wrapText="1" shrinkToFit="1"/>
    </xf>
    <xf numFmtId="0" fontId="24" fillId="0" borderId="2" xfId="1" applyFont="1" applyBorder="1" applyAlignment="1">
      <alignment horizontal="center" vertical="center" wrapText="1" shrinkToFit="1"/>
    </xf>
    <xf numFmtId="0" fontId="24" fillId="0" borderId="13" xfId="1" applyFont="1" applyBorder="1" applyAlignment="1">
      <alignment horizontal="center" vertical="center" wrapText="1" shrinkToFit="1"/>
    </xf>
    <xf numFmtId="0" fontId="24" fillId="0" borderId="4" xfId="1" applyFont="1" applyBorder="1" applyAlignment="1">
      <alignment horizontal="center" vertical="center" wrapText="1" shrinkToFit="1"/>
    </xf>
    <xf numFmtId="0" fontId="24" fillId="0" borderId="0" xfId="1" applyFont="1" applyAlignment="1">
      <alignment horizontal="center" vertical="center" wrapText="1" shrinkToFit="1"/>
    </xf>
    <xf numFmtId="0" fontId="24" fillId="0" borderId="15" xfId="1" applyFont="1" applyBorder="1" applyAlignment="1">
      <alignment horizontal="center" vertical="center" wrapText="1" shrinkToFit="1"/>
    </xf>
    <xf numFmtId="0" fontId="24" fillId="0" borderId="6" xfId="1" applyFont="1" applyBorder="1" applyAlignment="1">
      <alignment horizontal="center" vertical="center" wrapText="1" shrinkToFit="1"/>
    </xf>
    <xf numFmtId="0" fontId="24" fillId="0" borderId="7" xfId="1" applyFont="1" applyBorder="1" applyAlignment="1">
      <alignment horizontal="center" vertical="center" wrapText="1" shrinkToFit="1"/>
    </xf>
    <xf numFmtId="0" fontId="24" fillId="0" borderId="23" xfId="1" applyFont="1" applyBorder="1" applyAlignment="1">
      <alignment horizontal="center" vertical="center" wrapText="1" shrinkToFit="1"/>
    </xf>
    <xf numFmtId="0" fontId="11" fillId="11" borderId="16" xfId="1" applyFont="1" applyFill="1" applyBorder="1" applyAlignment="1" applyProtection="1">
      <alignment horizontal="center" vertical="center" wrapText="1" shrinkToFit="1"/>
      <protection locked="0"/>
    </xf>
    <xf numFmtId="0" fontId="11" fillId="11" borderId="18" xfId="1" applyFont="1" applyFill="1" applyBorder="1" applyAlignment="1" applyProtection="1">
      <alignment horizontal="center" vertical="center" wrapText="1" shrinkToFit="1"/>
      <protection locked="0"/>
    </xf>
    <xf numFmtId="0" fontId="11" fillId="11" borderId="12" xfId="1" applyFont="1" applyFill="1" applyBorder="1" applyAlignment="1" applyProtection="1">
      <alignment horizontal="center" vertical="center" wrapText="1" shrinkToFit="1"/>
      <protection locked="0"/>
    </xf>
    <xf numFmtId="0" fontId="11" fillId="11" borderId="2" xfId="1" applyFont="1" applyFill="1" applyBorder="1" applyAlignment="1" applyProtection="1">
      <alignment horizontal="center" vertical="center" wrapText="1" shrinkToFit="1"/>
      <protection locked="0"/>
    </xf>
    <xf numFmtId="0" fontId="11" fillId="11" borderId="19" xfId="1" applyFont="1" applyFill="1" applyBorder="1" applyAlignment="1" applyProtection="1">
      <alignment horizontal="center" vertical="center" wrapText="1" shrinkToFit="1"/>
      <protection locked="0"/>
    </xf>
    <xf numFmtId="0" fontId="11" fillId="11" borderId="20" xfId="1" applyFont="1" applyFill="1" applyBorder="1" applyAlignment="1" applyProtection="1">
      <alignment horizontal="center" vertical="center" wrapText="1" shrinkToFit="1"/>
      <protection locked="0"/>
    </xf>
    <xf numFmtId="0" fontId="11" fillId="11" borderId="16" xfId="1" applyFont="1" applyFill="1" applyBorder="1" applyAlignment="1">
      <alignment horizontal="center" vertical="center" wrapText="1" shrinkToFit="1"/>
    </xf>
    <xf numFmtId="0" fontId="11" fillId="11" borderId="16" xfId="1" applyFont="1" applyFill="1" applyBorder="1" applyAlignment="1">
      <alignment horizontal="center" vertical="center" shrinkToFit="1"/>
    </xf>
    <xf numFmtId="0" fontId="11" fillId="11" borderId="18" xfId="1" applyFont="1" applyFill="1" applyBorder="1" applyAlignment="1">
      <alignment horizontal="center" vertical="center" shrinkToFit="1"/>
    </xf>
    <xf numFmtId="0" fontId="11" fillId="0" borderId="16" xfId="1" applyFont="1" applyBorder="1" applyAlignment="1" applyProtection="1">
      <alignment horizontal="center" vertical="center" shrinkToFit="1"/>
      <protection locked="0"/>
    </xf>
    <xf numFmtId="0" fontId="11" fillId="0" borderId="12" xfId="1" applyFont="1" applyBorder="1" applyAlignment="1" applyProtection="1">
      <alignment horizontal="center" vertical="center" shrinkToFit="1"/>
      <protection locked="0"/>
    </xf>
    <xf numFmtId="0" fontId="11" fillId="0" borderId="17" xfId="1" applyFont="1" applyBorder="1" applyAlignment="1" applyProtection="1">
      <alignment horizontal="center" vertical="center" shrinkToFit="1"/>
      <protection locked="0"/>
    </xf>
    <xf numFmtId="0" fontId="11" fillId="0" borderId="151" xfId="1" applyFont="1" applyBorder="1" applyAlignment="1" applyProtection="1">
      <alignment horizontal="center" vertical="center" shrinkToFit="1"/>
      <protection locked="0"/>
    </xf>
    <xf numFmtId="0" fontId="11" fillId="0" borderId="19" xfId="1" applyFont="1" applyBorder="1" applyAlignment="1" applyProtection="1">
      <alignment horizontal="center" vertical="center" shrinkToFit="1"/>
      <protection locked="0"/>
    </xf>
    <xf numFmtId="0" fontId="11" fillId="0" borderId="152" xfId="1" applyFont="1" applyBorder="1" applyAlignment="1" applyProtection="1">
      <alignment horizontal="center" vertical="center" shrinkToFit="1"/>
      <protection locked="0"/>
    </xf>
    <xf numFmtId="0" fontId="11" fillId="11" borderId="25" xfId="1" applyFont="1" applyFill="1" applyBorder="1" applyAlignment="1" applyProtection="1">
      <alignment horizontal="center" vertical="center" shrinkToFit="1"/>
      <protection locked="0"/>
    </xf>
    <xf numFmtId="0" fontId="11" fillId="11" borderId="33" xfId="1" applyFont="1" applyFill="1" applyBorder="1" applyAlignment="1" applyProtection="1">
      <alignment horizontal="center" vertical="center" shrinkToFit="1"/>
      <protection locked="0"/>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8" fillId="3" borderId="2" xfId="1" applyFont="1" applyFill="1" applyBorder="1" applyAlignment="1">
      <alignment horizontal="center" vertical="center"/>
    </xf>
    <xf numFmtId="0" fontId="8" fillId="3" borderId="3" xfId="1" applyFont="1" applyFill="1" applyBorder="1" applyAlignment="1">
      <alignment horizontal="center" vertical="center"/>
    </xf>
    <xf numFmtId="0" fontId="8" fillId="3" borderId="7" xfId="1" applyFont="1" applyFill="1" applyBorder="1" applyAlignment="1">
      <alignment horizontal="center" vertical="center"/>
    </xf>
    <xf numFmtId="0" fontId="8" fillId="3" borderId="8" xfId="1" applyFont="1" applyFill="1" applyBorder="1" applyAlignment="1">
      <alignment horizontal="center" vertical="center"/>
    </xf>
    <xf numFmtId="56" fontId="8" fillId="0" borderId="9" xfId="2" applyNumberFormat="1" applyFont="1" applyBorder="1" applyAlignment="1">
      <alignment horizontal="center" vertical="center"/>
    </xf>
    <xf numFmtId="56" fontId="8" fillId="0" borderId="10" xfId="2" applyNumberFormat="1" applyFont="1" applyBorder="1" applyAlignment="1">
      <alignment horizontal="center" vertical="center"/>
    </xf>
    <xf numFmtId="56" fontId="8" fillId="0" borderId="11" xfId="2" applyNumberFormat="1" applyFont="1" applyBorder="1" applyAlignment="1">
      <alignment horizontal="center" vertical="center"/>
    </xf>
    <xf numFmtId="49" fontId="140" fillId="0" borderId="13" xfId="1" applyNumberFormat="1" applyFont="1" applyBorder="1" applyAlignment="1" applyProtection="1">
      <alignment horizontal="center" vertical="center" shrinkToFit="1"/>
      <protection locked="0"/>
    </xf>
    <xf numFmtId="49" fontId="140" fillId="0" borderId="15" xfId="1" applyNumberFormat="1" applyFont="1" applyBorder="1" applyAlignment="1" applyProtection="1">
      <alignment horizontal="center" vertical="center" shrinkToFit="1"/>
      <protection locked="0"/>
    </xf>
    <xf numFmtId="49" fontId="140" fillId="0" borderId="23" xfId="1" applyNumberFormat="1" applyFont="1" applyBorder="1" applyAlignment="1" applyProtection="1">
      <alignment horizontal="center" vertical="center" shrinkToFit="1"/>
      <protection locked="0"/>
    </xf>
    <xf numFmtId="56" fontId="8" fillId="0" borderId="12" xfId="2" applyNumberFormat="1" applyFont="1" applyBorder="1" applyAlignment="1">
      <alignment horizontal="center" vertical="center"/>
    </xf>
    <xf numFmtId="56" fontId="8" fillId="0" borderId="2" xfId="2" applyNumberFormat="1" applyFont="1" applyBorder="1" applyAlignment="1">
      <alignment horizontal="center" vertical="center"/>
    </xf>
    <xf numFmtId="56" fontId="8" fillId="0" borderId="13" xfId="2" applyNumberFormat="1" applyFont="1" applyBorder="1" applyAlignment="1">
      <alignment horizontal="center" vertical="center"/>
    </xf>
    <xf numFmtId="56" fontId="8" fillId="0" borderId="14" xfId="2" applyNumberFormat="1" applyFont="1" applyBorder="1" applyAlignment="1">
      <alignment horizontal="center" vertical="center"/>
    </xf>
    <xf numFmtId="56" fontId="8" fillId="0" borderId="0" xfId="2" applyNumberFormat="1" applyFont="1" applyAlignment="1">
      <alignment horizontal="center" vertical="center"/>
    </xf>
    <xf numFmtId="56" fontId="8" fillId="0" borderId="15" xfId="2" applyNumberFormat="1" applyFont="1" applyBorder="1" applyAlignment="1">
      <alignment horizontal="center" vertical="center"/>
    </xf>
    <xf numFmtId="56" fontId="8" fillId="0" borderId="22" xfId="2" applyNumberFormat="1" applyFont="1" applyBorder="1" applyAlignment="1">
      <alignment horizontal="center" vertical="center"/>
    </xf>
    <xf numFmtId="56" fontId="8" fillId="0" borderId="7" xfId="2" applyNumberFormat="1" applyFont="1" applyBorder="1" applyAlignment="1">
      <alignment horizontal="center" vertical="center"/>
    </xf>
    <xf numFmtId="56" fontId="8" fillId="0" borderId="23" xfId="2" applyNumberFormat="1" applyFont="1" applyBorder="1" applyAlignment="1">
      <alignment horizontal="center" vertical="center"/>
    </xf>
    <xf numFmtId="0" fontId="11" fillId="0" borderId="24" xfId="1" applyFont="1" applyBorder="1" applyAlignment="1" applyProtection="1">
      <alignment horizontal="center" vertical="center" shrinkToFit="1"/>
      <protection locked="0"/>
    </xf>
    <xf numFmtId="0" fontId="11" fillId="0" borderId="26" xfId="1" applyFont="1" applyBorder="1" applyAlignment="1" applyProtection="1">
      <alignment horizontal="center" vertical="center" shrinkToFit="1"/>
      <protection locked="0"/>
    </xf>
    <xf numFmtId="0" fontId="11" fillId="0" borderId="27" xfId="1" applyFont="1" applyBorder="1" applyAlignment="1" applyProtection="1">
      <alignment horizontal="center" vertical="center" shrinkToFit="1"/>
      <protection locked="0"/>
    </xf>
    <xf numFmtId="0" fontId="11" fillId="0" borderId="18" xfId="1" applyFont="1" applyBorder="1" applyAlignment="1" applyProtection="1">
      <alignment horizontal="center" vertical="center" shrinkToFit="1"/>
      <protection locked="0"/>
    </xf>
    <xf numFmtId="0" fontId="11" fillId="0" borderId="14" xfId="1" applyFont="1" applyBorder="1" applyAlignment="1" applyProtection="1">
      <alignment horizontal="center" vertical="center" shrinkToFit="1"/>
      <protection locked="0"/>
    </xf>
    <xf numFmtId="0" fontId="11" fillId="0" borderId="21" xfId="1" applyFont="1" applyBorder="1" applyAlignment="1" applyProtection="1">
      <alignment horizontal="center" vertical="center" shrinkToFit="1"/>
      <protection locked="0"/>
    </xf>
    <xf numFmtId="56" fontId="10" fillId="0" borderId="9" xfId="2" applyNumberFormat="1" applyFont="1" applyBorder="1" applyAlignment="1">
      <alignment horizontal="center" vertical="center" wrapText="1"/>
    </xf>
    <xf numFmtId="56" fontId="10" fillId="0" borderId="10" xfId="2" applyNumberFormat="1" applyFont="1" applyBorder="1" applyAlignment="1">
      <alignment horizontal="center" vertical="center" wrapText="1"/>
    </xf>
    <xf numFmtId="56" fontId="10" fillId="0" borderId="11" xfId="2" applyNumberFormat="1" applyFont="1" applyBorder="1" applyAlignment="1">
      <alignment horizontal="center" vertical="center" wrapText="1"/>
    </xf>
    <xf numFmtId="56" fontId="9" fillId="0" borderId="28" xfId="2" applyNumberFormat="1" applyFont="1" applyBorder="1" applyAlignment="1">
      <alignment horizontal="center" vertical="center" wrapText="1"/>
    </xf>
    <xf numFmtId="56" fontId="9" fillId="0" borderId="29" xfId="2" applyNumberFormat="1" applyFont="1" applyBorder="1" applyAlignment="1">
      <alignment horizontal="center" vertical="center" wrapText="1"/>
    </xf>
    <xf numFmtId="56" fontId="9" fillId="0" borderId="30" xfId="2" applyNumberFormat="1" applyFont="1" applyBorder="1" applyAlignment="1">
      <alignment horizontal="center" vertical="center" wrapText="1"/>
    </xf>
    <xf numFmtId="56" fontId="9" fillId="0" borderId="34" xfId="2" applyNumberFormat="1" applyFont="1" applyBorder="1" applyAlignment="1">
      <alignment horizontal="center" vertical="center" wrapText="1"/>
    </xf>
    <xf numFmtId="56" fontId="9" fillId="0" borderId="35" xfId="2" applyNumberFormat="1" applyFont="1" applyBorder="1" applyAlignment="1">
      <alignment horizontal="center" vertical="center" wrapText="1"/>
    </xf>
    <xf numFmtId="56" fontId="9" fillId="0" borderId="36" xfId="2" applyNumberFormat="1" applyFont="1" applyBorder="1" applyAlignment="1">
      <alignment horizontal="center" vertical="center" wrapText="1"/>
    </xf>
    <xf numFmtId="56" fontId="11" fillId="0" borderId="12" xfId="2" applyNumberFormat="1" applyFont="1" applyBorder="1" applyAlignment="1">
      <alignment horizontal="center" vertical="center"/>
    </xf>
    <xf numFmtId="56" fontId="11" fillId="0" borderId="2" xfId="2" applyNumberFormat="1" applyFont="1" applyBorder="1" applyAlignment="1">
      <alignment horizontal="center" vertical="center"/>
    </xf>
    <xf numFmtId="56" fontId="11" fillId="0" borderId="13" xfId="2" applyNumberFormat="1" applyFont="1" applyBorder="1" applyAlignment="1">
      <alignment horizontal="center" vertical="center"/>
    </xf>
    <xf numFmtId="56" fontId="11" fillId="0" borderId="32" xfId="2" applyNumberFormat="1" applyFont="1" applyBorder="1" applyAlignment="1">
      <alignment horizontal="center" vertical="center"/>
    </xf>
    <xf numFmtId="56" fontId="11" fillId="0" borderId="37" xfId="2" applyNumberFormat="1" applyFont="1" applyBorder="1" applyAlignment="1">
      <alignment horizontal="center" vertical="center"/>
    </xf>
    <xf numFmtId="56" fontId="11" fillId="0" borderId="38" xfId="2" applyNumberFormat="1" applyFont="1" applyBorder="1" applyAlignment="1">
      <alignment horizontal="center" vertical="center"/>
    </xf>
    <xf numFmtId="56" fontId="11" fillId="0" borderId="12" xfId="2" applyNumberFormat="1" applyFont="1" applyBorder="1" applyAlignment="1">
      <alignment horizontal="center" vertical="center" wrapText="1"/>
    </xf>
    <xf numFmtId="56" fontId="11" fillId="0" borderId="2" xfId="2" applyNumberFormat="1" applyFont="1" applyBorder="1" applyAlignment="1">
      <alignment horizontal="center" vertical="center" wrapText="1"/>
    </xf>
    <xf numFmtId="56" fontId="11" fillId="0" borderId="3" xfId="2" applyNumberFormat="1" applyFont="1" applyBorder="1" applyAlignment="1">
      <alignment horizontal="center" vertical="center" wrapText="1"/>
    </xf>
    <xf numFmtId="56" fontId="11" fillId="0" borderId="32" xfId="2" applyNumberFormat="1" applyFont="1" applyBorder="1" applyAlignment="1">
      <alignment horizontal="center" vertical="center" wrapText="1"/>
    </xf>
    <xf numFmtId="56" fontId="11" fillId="0" borderId="37" xfId="2" applyNumberFormat="1" applyFont="1" applyBorder="1" applyAlignment="1">
      <alignment horizontal="center" vertical="center" wrapText="1"/>
    </xf>
    <xf numFmtId="56" fontId="11" fillId="0" borderId="39" xfId="2" applyNumberFormat="1" applyFont="1" applyBorder="1" applyAlignment="1">
      <alignment horizontal="center" vertical="center" wrapText="1"/>
    </xf>
    <xf numFmtId="56" fontId="12" fillId="0" borderId="41" xfId="2" applyNumberFormat="1" applyFont="1" applyBorder="1" applyAlignment="1">
      <alignment horizontal="center" vertical="center"/>
    </xf>
    <xf numFmtId="49" fontId="140" fillId="0" borderId="41" xfId="2" applyNumberFormat="1" applyFont="1" applyBorder="1" applyAlignment="1" applyProtection="1">
      <alignment horizontal="center" vertical="center"/>
      <protection locked="0"/>
    </xf>
    <xf numFmtId="49" fontId="140" fillId="0" borderId="42" xfId="2" applyNumberFormat="1" applyFont="1" applyBorder="1" applyAlignment="1" applyProtection="1">
      <alignment horizontal="center" vertical="center"/>
      <protection locked="0"/>
    </xf>
    <xf numFmtId="49" fontId="140" fillId="0" borderId="18" xfId="2" applyNumberFormat="1" applyFont="1" applyBorder="1" applyAlignment="1" applyProtection="1">
      <alignment horizontal="center" vertical="center"/>
      <protection locked="0"/>
    </xf>
    <xf numFmtId="49" fontId="140" fillId="0" borderId="14" xfId="2" applyNumberFormat="1" applyFont="1" applyBorder="1" applyAlignment="1" applyProtection="1">
      <alignment horizontal="center" vertical="center"/>
      <protection locked="0"/>
    </xf>
    <xf numFmtId="49" fontId="140" fillId="0" borderId="57" xfId="2" applyNumberFormat="1" applyFont="1" applyBorder="1" applyAlignment="1" applyProtection="1">
      <alignment horizontal="center" vertical="center"/>
      <protection locked="0"/>
    </xf>
    <xf numFmtId="49" fontId="140" fillId="0" borderId="22" xfId="2" applyNumberFormat="1" applyFont="1" applyBorder="1" applyAlignment="1" applyProtection="1">
      <alignment horizontal="center" vertical="center"/>
      <protection locked="0"/>
    </xf>
    <xf numFmtId="49" fontId="140" fillId="0" borderId="42" xfId="1" applyNumberFormat="1" applyFont="1" applyBorder="1" applyAlignment="1" applyProtection="1">
      <alignment horizontal="center" vertical="center" shrinkToFit="1"/>
      <protection locked="0"/>
    </xf>
    <xf numFmtId="49" fontId="140" fillId="0" borderId="63" xfId="1" applyNumberFormat="1" applyFont="1" applyBorder="1" applyAlignment="1" applyProtection="1">
      <alignment horizontal="center" vertical="center" shrinkToFit="1"/>
      <protection locked="0"/>
    </xf>
    <xf numFmtId="49" fontId="140" fillId="0" borderId="102" xfId="1" applyNumberFormat="1" applyFont="1" applyBorder="1" applyAlignment="1" applyProtection="1">
      <alignment horizontal="center" vertical="center" shrinkToFit="1"/>
      <protection locked="0"/>
    </xf>
    <xf numFmtId="49" fontId="140" fillId="0" borderId="14" xfId="1" applyNumberFormat="1" applyFont="1" applyBorder="1" applyAlignment="1" applyProtection="1">
      <alignment horizontal="center" vertical="center" shrinkToFit="1"/>
      <protection locked="0"/>
    </xf>
    <xf numFmtId="49" fontId="140" fillId="0" borderId="22" xfId="1" applyNumberFormat="1" applyFont="1" applyBorder="1" applyAlignment="1" applyProtection="1">
      <alignment horizontal="center" vertical="center" shrinkToFit="1"/>
      <protection locked="0"/>
    </xf>
    <xf numFmtId="56" fontId="12" fillId="0" borderId="34" xfId="2" applyNumberFormat="1" applyFont="1" applyBorder="1" applyAlignment="1">
      <alignment horizontal="center" vertical="center" wrapText="1"/>
    </xf>
    <xf numFmtId="56" fontId="12" fillId="0" borderId="35" xfId="2" applyNumberFormat="1" applyFont="1" applyBorder="1" applyAlignment="1">
      <alignment horizontal="center" vertical="center" wrapText="1"/>
    </xf>
    <xf numFmtId="56" fontId="12" fillId="0" borderId="36" xfId="2" applyNumberFormat="1" applyFont="1" applyBorder="1" applyAlignment="1">
      <alignment horizontal="center" vertical="center" wrapText="1"/>
    </xf>
    <xf numFmtId="49" fontId="11" fillId="0" borderId="41" xfId="2" applyNumberFormat="1" applyFont="1" applyBorder="1" applyAlignment="1" applyProtection="1">
      <alignment horizontal="center" vertical="center"/>
      <protection locked="0"/>
    </xf>
    <xf numFmtId="49" fontId="11" fillId="0" borderId="18" xfId="2" applyNumberFormat="1" applyFont="1" applyBorder="1" applyAlignment="1" applyProtection="1">
      <alignment horizontal="center" vertical="center"/>
      <protection locked="0"/>
    </xf>
    <xf numFmtId="49" fontId="11" fillId="0" borderId="57" xfId="2" applyNumberFormat="1" applyFont="1" applyBorder="1" applyAlignment="1" applyProtection="1">
      <alignment horizontal="center" vertical="center"/>
      <protection locked="0"/>
    </xf>
    <xf numFmtId="49" fontId="140" fillId="0" borderId="101" xfId="1" applyNumberFormat="1" applyFont="1" applyBorder="1" applyAlignment="1" applyProtection="1">
      <alignment horizontal="center" vertical="center" shrinkToFit="1"/>
      <protection locked="0"/>
    </xf>
    <xf numFmtId="0" fontId="23" fillId="0" borderId="1" xfId="1" applyFont="1" applyBorder="1" applyAlignment="1">
      <alignment horizontal="center" vertical="center"/>
    </xf>
    <xf numFmtId="0" fontId="10" fillId="0" borderId="4" xfId="1" applyFont="1" applyBorder="1" applyAlignment="1">
      <alignment horizontal="center" vertical="center"/>
    </xf>
    <xf numFmtId="0" fontId="10" fillId="0" borderId="0" xfId="1" applyFont="1" applyAlignment="1">
      <alignment horizontal="center" vertical="center"/>
    </xf>
    <xf numFmtId="14" fontId="142" fillId="0" borderId="1" xfId="1" applyNumberFormat="1" applyFont="1" applyBorder="1" applyAlignment="1" applyProtection="1">
      <alignment horizontal="left" shrinkToFit="1"/>
      <protection locked="0"/>
    </xf>
    <xf numFmtId="14" fontId="142" fillId="0" borderId="2" xfId="1" applyNumberFormat="1" applyFont="1" applyBorder="1" applyAlignment="1" applyProtection="1">
      <alignment horizontal="left" shrinkToFit="1"/>
      <protection locked="0"/>
    </xf>
    <xf numFmtId="14" fontId="142" fillId="0" borderId="4" xfId="1" applyNumberFormat="1" applyFont="1" applyBorder="1" applyAlignment="1" applyProtection="1">
      <alignment horizontal="left" shrinkToFit="1"/>
      <protection locked="0"/>
    </xf>
    <xf numFmtId="14" fontId="142" fillId="0" borderId="0" xfId="1" applyNumberFormat="1" applyFont="1" applyAlignment="1" applyProtection="1">
      <alignment horizontal="left" shrinkToFit="1"/>
      <protection locked="0"/>
    </xf>
    <xf numFmtId="14" fontId="5" fillId="0" borderId="2" xfId="1" applyNumberFormat="1" applyFont="1" applyBorder="1" applyAlignment="1">
      <alignment horizontal="center" vertical="center" wrapText="1"/>
    </xf>
    <xf numFmtId="14" fontId="5" fillId="0" borderId="0" xfId="1" applyNumberFormat="1" applyFont="1" applyAlignment="1">
      <alignment horizontal="center" vertical="center" wrapText="1"/>
    </xf>
    <xf numFmtId="14" fontId="5" fillId="0" borderId="7" xfId="1" applyNumberFormat="1" applyFont="1" applyBorder="1" applyAlignment="1">
      <alignment horizontal="center" vertical="center" wrapText="1"/>
    </xf>
    <xf numFmtId="14" fontId="23" fillId="0" borderId="2" xfId="1" applyNumberFormat="1" applyFont="1" applyBorder="1" applyAlignment="1" applyProtection="1">
      <alignment horizontal="center" shrinkToFit="1"/>
      <protection locked="0"/>
    </xf>
    <xf numFmtId="14" fontId="23" fillId="0" borderId="3" xfId="1" applyNumberFormat="1" applyFont="1" applyBorder="1" applyAlignment="1" applyProtection="1">
      <alignment horizontal="center" shrinkToFit="1"/>
      <protection locked="0"/>
    </xf>
    <xf numFmtId="14" fontId="23" fillId="0" borderId="0" xfId="1" applyNumberFormat="1" applyFont="1" applyAlignment="1" applyProtection="1">
      <alignment horizontal="center" shrinkToFit="1"/>
      <protection locked="0"/>
    </xf>
    <xf numFmtId="14" fontId="23" fillId="0" borderId="5" xfId="1" applyNumberFormat="1" applyFont="1" applyBorder="1" applyAlignment="1" applyProtection="1">
      <alignment horizontal="center" shrinkToFit="1"/>
      <protection locked="0"/>
    </xf>
    <xf numFmtId="0" fontId="11" fillId="11" borderId="16" xfId="1" applyFont="1" applyFill="1" applyBorder="1" applyAlignment="1" applyProtection="1">
      <alignment horizontal="center" vertical="center" shrinkToFit="1"/>
      <protection locked="0"/>
    </xf>
    <xf numFmtId="0" fontId="11" fillId="11" borderId="18" xfId="1" applyFont="1" applyFill="1" applyBorder="1" applyAlignment="1" applyProtection="1">
      <alignment horizontal="center" vertical="center" shrinkToFit="1"/>
      <protection locked="0"/>
    </xf>
    <xf numFmtId="0" fontId="11" fillId="11" borderId="0" xfId="1" applyFont="1" applyFill="1" applyAlignment="1" applyProtection="1">
      <alignment horizontal="center" vertical="center" wrapText="1" shrinkToFit="1"/>
      <protection locked="0"/>
    </xf>
    <xf numFmtId="0" fontId="11" fillId="11" borderId="13" xfId="1" applyFont="1" applyFill="1" applyBorder="1" applyAlignment="1" applyProtection="1">
      <alignment horizontal="center" vertical="center" wrapText="1" shrinkToFit="1"/>
      <protection locked="0"/>
    </xf>
    <xf numFmtId="0" fontId="11" fillId="11" borderId="45" xfId="1" applyFont="1" applyFill="1" applyBorder="1" applyAlignment="1" applyProtection="1">
      <alignment horizontal="center" vertical="center" wrapText="1" shrinkToFit="1"/>
      <protection locked="0"/>
    </xf>
    <xf numFmtId="0" fontId="11" fillId="11" borderId="3" xfId="1" applyFont="1" applyFill="1" applyBorder="1" applyAlignment="1" applyProtection="1">
      <alignment horizontal="center" vertical="center" wrapText="1" shrinkToFit="1"/>
      <protection locked="0"/>
    </xf>
    <xf numFmtId="0" fontId="11" fillId="11" borderId="46" xfId="1" applyFont="1" applyFill="1" applyBorder="1" applyAlignment="1" applyProtection="1">
      <alignment horizontal="center" vertical="center" wrapText="1" shrinkToFit="1"/>
      <protection locked="0"/>
    </xf>
    <xf numFmtId="0" fontId="11" fillId="11" borderId="40" xfId="1" applyFont="1" applyFill="1" applyBorder="1" applyAlignment="1" applyProtection="1">
      <alignment horizontal="center" vertical="center" shrinkToFit="1"/>
      <protection locked="0"/>
    </xf>
    <xf numFmtId="0" fontId="11" fillId="11" borderId="44" xfId="1" applyFont="1" applyFill="1" applyBorder="1" applyAlignment="1" applyProtection="1">
      <alignment horizontal="center" vertical="center" shrinkToFit="1"/>
      <protection locked="0"/>
    </xf>
    <xf numFmtId="0" fontId="11" fillId="0" borderId="40" xfId="1" applyFont="1" applyBorder="1" applyAlignment="1" applyProtection="1">
      <alignment horizontal="center" vertical="center" shrinkToFit="1"/>
      <protection locked="0"/>
    </xf>
    <xf numFmtId="0" fontId="11" fillId="0" borderId="53" xfId="1" applyFont="1" applyBorder="1" applyAlignment="1" applyProtection="1">
      <alignment horizontal="center" vertical="center" shrinkToFit="1"/>
      <protection locked="0"/>
    </xf>
    <xf numFmtId="0" fontId="11" fillId="0" borderId="149" xfId="1" applyFont="1" applyBorder="1" applyAlignment="1" applyProtection="1">
      <alignment horizontal="center" vertical="center" shrinkToFit="1"/>
      <protection locked="0"/>
    </xf>
    <xf numFmtId="0" fontId="11" fillId="0" borderId="44" xfId="1" applyFont="1" applyBorder="1" applyAlignment="1" applyProtection="1">
      <alignment horizontal="center" vertical="center" shrinkToFit="1"/>
      <protection locked="0"/>
    </xf>
    <xf numFmtId="0" fontId="11" fillId="0" borderId="58" xfId="1" applyFont="1" applyBorder="1" applyAlignment="1" applyProtection="1">
      <alignment horizontal="center" vertical="center" shrinkToFit="1"/>
      <protection locked="0"/>
    </xf>
    <xf numFmtId="0" fontId="11" fillId="0" borderId="150" xfId="1" applyFont="1" applyBorder="1" applyAlignment="1" applyProtection="1">
      <alignment horizontal="center" vertical="center" shrinkToFit="1"/>
      <protection locked="0"/>
    </xf>
    <xf numFmtId="0" fontId="11" fillId="11" borderId="47" xfId="1" applyFont="1" applyFill="1" applyBorder="1" applyAlignment="1" applyProtection="1">
      <alignment horizontal="center" vertical="center" shrinkToFit="1"/>
      <protection locked="0"/>
    </xf>
    <xf numFmtId="0" fontId="11" fillId="11" borderId="48" xfId="1" applyFont="1" applyFill="1" applyBorder="1" applyAlignment="1" applyProtection="1">
      <alignment horizontal="center" vertical="center" shrinkToFit="1"/>
      <protection locked="0"/>
    </xf>
    <xf numFmtId="0" fontId="11" fillId="11" borderId="49" xfId="1" applyFont="1" applyFill="1" applyBorder="1" applyAlignment="1" applyProtection="1">
      <alignment horizontal="center" vertical="center" shrinkToFit="1"/>
      <protection locked="0"/>
    </xf>
    <xf numFmtId="0" fontId="11" fillId="11" borderId="50" xfId="1" applyFont="1" applyFill="1" applyBorder="1" applyAlignment="1" applyProtection="1">
      <alignment horizontal="center" vertical="center" shrinkToFit="1"/>
      <protection locked="0"/>
    </xf>
    <xf numFmtId="0" fontId="11" fillId="11" borderId="51" xfId="1" applyFont="1" applyFill="1" applyBorder="1" applyAlignment="1" applyProtection="1">
      <alignment horizontal="center" vertical="center" shrinkToFit="1"/>
      <protection locked="0"/>
    </xf>
    <xf numFmtId="0" fontId="11" fillId="11" borderId="52" xfId="1" applyFont="1" applyFill="1" applyBorder="1" applyAlignment="1" applyProtection="1">
      <alignment horizontal="center" vertical="center" shrinkToFit="1"/>
      <protection locked="0"/>
    </xf>
    <xf numFmtId="0" fontId="11" fillId="11" borderId="147" xfId="1" applyFont="1" applyFill="1" applyBorder="1" applyAlignment="1" applyProtection="1">
      <alignment horizontal="center" vertical="center" shrinkToFit="1"/>
      <protection locked="0"/>
    </xf>
    <xf numFmtId="0" fontId="11" fillId="11" borderId="148" xfId="1" applyFont="1" applyFill="1" applyBorder="1" applyAlignment="1" applyProtection="1">
      <alignment horizontal="center" vertical="center" shrinkToFit="1"/>
      <protection locked="0"/>
    </xf>
    <xf numFmtId="14" fontId="9" fillId="0" borderId="4" xfId="1" applyNumberFormat="1" applyFont="1" applyBorder="1" applyAlignment="1">
      <alignment horizontal="left" vertical="center" wrapText="1"/>
    </xf>
    <xf numFmtId="14" fontId="9" fillId="0" borderId="0" xfId="1" applyNumberFormat="1" applyFont="1" applyAlignment="1">
      <alignment horizontal="left" vertical="center" wrapText="1"/>
    </xf>
    <xf numFmtId="14" fontId="9" fillId="0" borderId="6" xfId="1" applyNumberFormat="1" applyFont="1" applyBorder="1" applyAlignment="1">
      <alignment horizontal="left" vertical="center" wrapText="1"/>
    </xf>
    <xf numFmtId="14" fontId="9" fillId="0" borderId="7" xfId="1" applyNumberFormat="1" applyFont="1" applyBorder="1" applyAlignment="1">
      <alignment horizontal="left" vertical="center" wrapText="1"/>
    </xf>
    <xf numFmtId="14" fontId="9" fillId="0" borderId="0" xfId="1" applyNumberFormat="1" applyFont="1" applyAlignment="1">
      <alignment horizontal="center" vertical="center" wrapText="1"/>
    </xf>
    <xf numFmtId="14" fontId="23" fillId="0" borderId="0" xfId="1" applyNumberFormat="1" applyFont="1" applyAlignment="1">
      <alignment horizontal="center" vertical="center" wrapText="1"/>
    </xf>
    <xf numFmtId="14" fontId="23" fillId="0" borderId="5" xfId="1" applyNumberFormat="1" applyFont="1" applyBorder="1" applyAlignment="1">
      <alignment horizontal="center" vertical="center" wrapText="1"/>
    </xf>
    <xf numFmtId="14" fontId="23" fillId="0" borderId="7" xfId="1" applyNumberFormat="1" applyFont="1" applyBorder="1" applyAlignment="1">
      <alignment horizontal="center" vertical="center" wrapText="1"/>
    </xf>
    <xf numFmtId="14" fontId="23" fillId="0" borderId="8" xfId="1" applyNumberFormat="1" applyFont="1" applyBorder="1" applyAlignment="1">
      <alignment horizontal="center" vertical="center" wrapText="1"/>
    </xf>
    <xf numFmtId="0" fontId="11" fillId="11" borderId="53" xfId="1" applyFont="1" applyFill="1" applyBorder="1" applyAlignment="1" applyProtection="1">
      <alignment horizontal="center" vertical="center" shrinkToFit="1"/>
      <protection locked="0"/>
    </xf>
    <xf numFmtId="0" fontId="11" fillId="11" borderId="54" xfId="1" applyFont="1" applyFill="1" applyBorder="1" applyAlignment="1" applyProtection="1">
      <alignment horizontal="center" vertical="center" shrinkToFit="1"/>
      <protection locked="0"/>
    </xf>
    <xf numFmtId="0" fontId="11" fillId="11" borderId="55" xfId="1" applyFont="1" applyFill="1" applyBorder="1" applyAlignment="1" applyProtection="1">
      <alignment horizontal="center" vertical="center" shrinkToFit="1"/>
      <protection locked="0"/>
    </xf>
    <xf numFmtId="0" fontId="11" fillId="11" borderId="58" xfId="1" applyFont="1" applyFill="1" applyBorder="1" applyAlignment="1" applyProtection="1">
      <alignment horizontal="center" vertical="center" shrinkToFit="1"/>
      <protection locked="0"/>
    </xf>
    <xf numFmtId="0" fontId="11" fillId="11" borderId="59" xfId="1" applyFont="1" applyFill="1" applyBorder="1" applyAlignment="1" applyProtection="1">
      <alignment horizontal="center" vertical="center" shrinkToFit="1"/>
      <protection locked="0"/>
    </xf>
    <xf numFmtId="0" fontId="11" fillId="11" borderId="60" xfId="1" applyFont="1" applyFill="1" applyBorder="1" applyAlignment="1" applyProtection="1">
      <alignment horizontal="center" vertical="center" shrinkToFit="1"/>
      <protection locked="0"/>
    </xf>
    <xf numFmtId="0" fontId="11" fillId="11" borderId="56" xfId="1" applyFont="1" applyFill="1" applyBorder="1" applyAlignment="1" applyProtection="1">
      <alignment horizontal="center" vertical="center" shrinkToFit="1"/>
      <protection locked="0"/>
    </xf>
    <xf numFmtId="0" fontId="11" fillId="11" borderId="61" xfId="1" applyFont="1" applyFill="1" applyBorder="1" applyAlignment="1" applyProtection="1">
      <alignment horizontal="center" vertical="center" shrinkToFit="1"/>
      <protection locked="0"/>
    </xf>
    <xf numFmtId="0" fontId="11" fillId="3" borderId="28" xfId="2" applyFont="1" applyFill="1" applyBorder="1" applyAlignment="1">
      <alignment horizontal="center" vertical="center" shrinkToFit="1"/>
    </xf>
    <xf numFmtId="0" fontId="11" fillId="3" borderId="29" xfId="2" applyFont="1" applyFill="1" applyBorder="1" applyAlignment="1">
      <alignment horizontal="center" vertical="center" shrinkToFit="1"/>
    </xf>
    <xf numFmtId="0" fontId="14" fillId="2" borderId="12" xfId="2" applyFont="1" applyFill="1" applyBorder="1" applyAlignment="1">
      <alignment horizontal="center" vertical="center" shrinkToFit="1"/>
    </xf>
    <xf numFmtId="0" fontId="14" fillId="2" borderId="2" xfId="2" applyFont="1" applyFill="1" applyBorder="1" applyAlignment="1">
      <alignment horizontal="center" vertical="center" shrinkToFit="1"/>
    </xf>
    <xf numFmtId="0" fontId="14" fillId="2" borderId="13" xfId="2" applyFont="1" applyFill="1" applyBorder="1" applyAlignment="1">
      <alignment horizontal="center" vertical="center" shrinkToFit="1"/>
    </xf>
    <xf numFmtId="0" fontId="14" fillId="2" borderId="14" xfId="2" applyFont="1" applyFill="1" applyBorder="1" applyAlignment="1">
      <alignment horizontal="center" vertical="center" shrinkToFit="1"/>
    </xf>
    <xf numFmtId="0" fontId="14" fillId="2" borderId="0" xfId="2" applyFont="1" applyFill="1" applyAlignment="1">
      <alignment horizontal="center" vertical="center" shrinkToFit="1"/>
    </xf>
    <xf numFmtId="0" fontId="14" fillId="2" borderId="15" xfId="2" applyFont="1" applyFill="1" applyBorder="1" applyAlignment="1">
      <alignment horizontal="center" vertical="center" shrinkToFit="1"/>
    </xf>
    <xf numFmtId="0" fontId="14" fillId="2" borderId="22" xfId="2" applyFont="1" applyFill="1" applyBorder="1" applyAlignment="1">
      <alignment horizontal="center" vertical="center" shrinkToFit="1"/>
    </xf>
    <xf numFmtId="0" fontId="14" fillId="2" borderId="7" xfId="2" applyFont="1" applyFill="1" applyBorder="1" applyAlignment="1">
      <alignment horizontal="center" vertical="center" shrinkToFit="1"/>
    </xf>
    <xf numFmtId="0" fontId="14" fillId="2" borderId="23" xfId="2" applyFont="1" applyFill="1" applyBorder="1" applyAlignment="1">
      <alignment horizontal="center" vertical="center" shrinkToFit="1"/>
    </xf>
    <xf numFmtId="0" fontId="11" fillId="0" borderId="12" xfId="2" applyFont="1" applyBorder="1" applyAlignment="1">
      <alignment horizontal="center" vertical="center" shrinkToFit="1"/>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0" xfId="2" applyFont="1" applyAlignment="1">
      <alignment horizontal="center" vertical="center" shrinkToFit="1"/>
    </xf>
    <xf numFmtId="0" fontId="11" fillId="0" borderId="5" xfId="2" applyFont="1" applyBorder="1" applyAlignment="1">
      <alignment horizontal="center" vertical="center" shrinkToFit="1"/>
    </xf>
    <xf numFmtId="0" fontId="14" fillId="2" borderId="104" xfId="2" applyFont="1" applyFill="1" applyBorder="1" applyAlignment="1">
      <alignment horizontal="center" vertical="center" shrinkToFit="1"/>
    </xf>
    <xf numFmtId="0" fontId="14" fillId="2" borderId="105" xfId="2" applyFont="1" applyFill="1" applyBorder="1" applyAlignment="1">
      <alignment horizontal="center" vertical="center" shrinkToFit="1"/>
    </xf>
    <xf numFmtId="0" fontId="14" fillId="2" borderId="37" xfId="2" applyFont="1" applyFill="1" applyBorder="1" applyAlignment="1">
      <alignment horizontal="center" vertical="center" shrinkToFit="1"/>
    </xf>
    <xf numFmtId="0" fontId="14" fillId="2" borderId="38" xfId="2" applyFont="1" applyFill="1" applyBorder="1" applyAlignment="1">
      <alignment horizontal="center" vertical="center" shrinkToFit="1"/>
    </xf>
    <xf numFmtId="0" fontId="5" fillId="8" borderId="1" xfId="2" applyFont="1" applyFill="1" applyBorder="1" applyAlignment="1">
      <alignment horizontal="center" vertical="center"/>
    </xf>
    <xf numFmtId="0" fontId="5" fillId="8" borderId="2" xfId="2" applyFont="1" applyFill="1" applyBorder="1" applyAlignment="1">
      <alignment horizontal="center" vertical="center"/>
    </xf>
    <xf numFmtId="0" fontId="5" fillId="8" borderId="13" xfId="2" applyFont="1" applyFill="1" applyBorder="1" applyAlignment="1">
      <alignment horizontal="center" vertical="center"/>
    </xf>
    <xf numFmtId="0" fontId="5" fillId="8" borderId="4" xfId="2" applyFont="1" applyFill="1" applyBorder="1" applyAlignment="1">
      <alignment horizontal="center" vertical="center"/>
    </xf>
    <xf numFmtId="0" fontId="5" fillId="8" borderId="0" xfId="2" applyFont="1" applyFill="1" applyAlignment="1">
      <alignment horizontal="center" vertical="center"/>
    </xf>
    <xf numFmtId="0" fontId="5" fillId="8" borderId="15" xfId="2" applyFont="1" applyFill="1" applyBorder="1" applyAlignment="1">
      <alignment horizontal="center" vertical="center"/>
    </xf>
    <xf numFmtId="0" fontId="14" fillId="2" borderId="32" xfId="2" applyFont="1" applyFill="1" applyBorder="1" applyAlignment="1">
      <alignment horizontal="center" vertical="center" shrinkToFit="1"/>
    </xf>
    <xf numFmtId="0" fontId="14" fillId="2" borderId="12" xfId="2" applyFont="1" applyFill="1" applyBorder="1" applyAlignment="1">
      <alignment horizontal="center" vertical="center" wrapText="1" shrinkToFit="1"/>
    </xf>
    <xf numFmtId="177" fontId="25" fillId="6" borderId="6" xfId="2" applyNumberFormat="1" applyFont="1" applyFill="1" applyBorder="1" applyAlignment="1">
      <alignment horizontal="center" vertical="center"/>
    </xf>
    <xf numFmtId="177" fontId="25" fillId="6" borderId="7" xfId="2" applyNumberFormat="1" applyFont="1" applyFill="1" applyBorder="1" applyAlignment="1">
      <alignment horizontal="center" vertical="center"/>
    </xf>
    <xf numFmtId="49" fontId="11" fillId="0" borderId="12" xfId="3" applyNumberFormat="1" applyFont="1" applyBorder="1" applyAlignment="1" applyProtection="1">
      <alignment horizontal="left" vertical="top" shrinkToFit="1"/>
      <protection locked="0"/>
    </xf>
    <xf numFmtId="49" fontId="11" fillId="0" borderId="2" xfId="3" applyNumberFormat="1" applyFont="1" applyBorder="1" applyAlignment="1" applyProtection="1">
      <alignment horizontal="left" vertical="top" shrinkToFit="1"/>
      <protection locked="0"/>
    </xf>
    <xf numFmtId="49" fontId="11" fillId="0" borderId="3" xfId="3" applyNumberFormat="1" applyFont="1" applyBorder="1" applyAlignment="1" applyProtection="1">
      <alignment horizontal="left" vertical="top" shrinkToFit="1"/>
      <protection locked="0"/>
    </xf>
    <xf numFmtId="49" fontId="11" fillId="0" borderId="14" xfId="3" applyNumberFormat="1" applyFont="1" applyBorder="1" applyAlignment="1" applyProtection="1">
      <alignment horizontal="left" vertical="top" shrinkToFit="1"/>
      <protection locked="0"/>
    </xf>
    <xf numFmtId="49" fontId="11" fillId="0" borderId="0" xfId="3" applyNumberFormat="1" applyFont="1" applyAlignment="1" applyProtection="1">
      <alignment horizontal="left" vertical="top" shrinkToFit="1"/>
      <protection locked="0"/>
    </xf>
    <xf numFmtId="49" fontId="11" fillId="0" borderId="5" xfId="3" applyNumberFormat="1" applyFont="1" applyBorder="1" applyAlignment="1" applyProtection="1">
      <alignment horizontal="left" vertical="top" shrinkToFit="1"/>
      <protection locked="0"/>
    </xf>
    <xf numFmtId="49" fontId="11" fillId="0" borderId="22" xfId="3" applyNumberFormat="1" applyFont="1" applyBorder="1" applyAlignment="1" applyProtection="1">
      <alignment horizontal="left" vertical="top" shrinkToFit="1"/>
      <protection locked="0"/>
    </xf>
    <xf numFmtId="49" fontId="11" fillId="0" borderId="7" xfId="3" applyNumberFormat="1" applyFont="1" applyBorder="1" applyAlignment="1" applyProtection="1">
      <alignment horizontal="left" vertical="top" shrinkToFit="1"/>
      <protection locked="0"/>
    </xf>
    <xf numFmtId="49" fontId="11" fillId="0" borderId="8" xfId="3" applyNumberFormat="1" applyFont="1" applyBorder="1" applyAlignment="1" applyProtection="1">
      <alignment horizontal="left" vertical="top" shrinkToFit="1"/>
      <protection locked="0"/>
    </xf>
    <xf numFmtId="20" fontId="16" fillId="0" borderId="72" xfId="2" applyNumberFormat="1" applyFont="1" applyBorder="1" applyAlignment="1" applyProtection="1">
      <alignment horizontal="center" vertical="center" shrinkToFit="1"/>
      <protection locked="0"/>
    </xf>
    <xf numFmtId="20" fontId="16" fillId="0" borderId="73" xfId="2" applyNumberFormat="1" applyFont="1" applyBorder="1" applyAlignment="1" applyProtection="1">
      <alignment horizontal="center" vertical="center" shrinkToFit="1"/>
      <protection locked="0"/>
    </xf>
    <xf numFmtId="180" fontId="16" fillId="0" borderId="73" xfId="2" applyNumberFormat="1" applyFont="1" applyBorder="1" applyAlignment="1" applyProtection="1">
      <alignment horizontal="center" vertical="center" shrinkToFit="1"/>
      <protection locked="0"/>
    </xf>
    <xf numFmtId="180" fontId="16" fillId="0" borderId="74" xfId="2" applyNumberFormat="1" applyFont="1" applyBorder="1" applyAlignment="1" applyProtection="1">
      <alignment horizontal="center" vertical="center" shrinkToFit="1"/>
      <protection locked="0"/>
    </xf>
    <xf numFmtId="49" fontId="11" fillId="0" borderId="75" xfId="2" applyNumberFormat="1" applyFont="1" applyBorder="1" applyAlignment="1" applyProtection="1">
      <alignment horizontal="center" vertical="center" shrinkToFit="1"/>
      <protection locked="0"/>
    </xf>
    <xf numFmtId="0" fontId="11" fillId="5" borderId="72" xfId="2" applyFont="1" applyFill="1" applyBorder="1" applyAlignment="1" applyProtection="1">
      <alignment horizontal="center" vertical="center" shrinkToFit="1"/>
      <protection locked="0"/>
    </xf>
    <xf numFmtId="0" fontId="11" fillId="5" borderId="73" xfId="2" applyFont="1" applyFill="1" applyBorder="1" applyAlignment="1" applyProtection="1">
      <alignment horizontal="center" vertical="center" shrinkToFit="1"/>
      <protection locked="0"/>
    </xf>
    <xf numFmtId="49" fontId="11" fillId="0" borderId="72" xfId="3" applyNumberFormat="1" applyFont="1" applyBorder="1" applyAlignment="1" applyProtection="1">
      <alignment horizontal="left" vertical="center" shrinkToFit="1"/>
      <protection locked="0"/>
    </xf>
    <xf numFmtId="49" fontId="11" fillId="0" borderId="73" xfId="3" applyNumberFormat="1" applyFont="1" applyBorder="1" applyAlignment="1" applyProtection="1">
      <alignment horizontal="left" vertical="center" shrinkToFit="1"/>
      <protection locked="0"/>
    </xf>
    <xf numFmtId="49" fontId="11" fillId="0" borderId="74" xfId="3" applyNumberFormat="1" applyFont="1" applyBorder="1" applyAlignment="1" applyProtection="1">
      <alignment horizontal="left" vertical="center" shrinkToFit="1"/>
      <protection locked="0"/>
    </xf>
    <xf numFmtId="178" fontId="26" fillId="4" borderId="1" xfId="2" applyNumberFormat="1" applyFont="1" applyFill="1" applyBorder="1" applyAlignment="1">
      <alignment horizontal="center" vertical="center"/>
    </xf>
    <xf numFmtId="178" fontId="26" fillId="4" borderId="2" xfId="2" applyNumberFormat="1" applyFont="1" applyFill="1" applyBorder="1" applyAlignment="1">
      <alignment horizontal="center" vertical="center"/>
    </xf>
    <xf numFmtId="178" fontId="26" fillId="4" borderId="4" xfId="2" applyNumberFormat="1" applyFont="1" applyFill="1" applyBorder="1" applyAlignment="1">
      <alignment horizontal="center" vertical="center"/>
    </xf>
    <xf numFmtId="178" fontId="26" fillId="4" borderId="6" xfId="2" applyNumberFormat="1" applyFont="1" applyFill="1" applyBorder="1" applyAlignment="1">
      <alignment horizontal="center" vertical="center"/>
    </xf>
    <xf numFmtId="178" fontId="26" fillId="4" borderId="7" xfId="2" applyNumberFormat="1" applyFont="1" applyFill="1" applyBorder="1" applyAlignment="1">
      <alignment horizontal="center" vertical="center"/>
    </xf>
    <xf numFmtId="176" fontId="25" fillId="4" borderId="13" xfId="2" applyNumberFormat="1" applyFont="1" applyFill="1" applyBorder="1" applyAlignment="1">
      <alignment horizontal="center" vertical="center"/>
    </xf>
    <xf numFmtId="176" fontId="25" fillId="4" borderId="15" xfId="2" applyNumberFormat="1" applyFont="1" applyFill="1" applyBorder="1" applyAlignment="1">
      <alignment horizontal="center" vertical="center"/>
    </xf>
    <xf numFmtId="176" fontId="25" fillId="4" borderId="23" xfId="2" applyNumberFormat="1" applyFont="1" applyFill="1" applyBorder="1" applyAlignment="1">
      <alignment horizontal="center" vertical="center"/>
    </xf>
    <xf numFmtId="20" fontId="16" fillId="0" borderId="80" xfId="2" applyNumberFormat="1" applyFont="1" applyBorder="1" applyAlignment="1" applyProtection="1">
      <alignment horizontal="center" vertical="center" shrinkToFit="1"/>
      <protection locked="0"/>
    </xf>
    <xf numFmtId="20" fontId="16" fillId="0" borderId="81" xfId="2" applyNumberFormat="1" applyFont="1" applyBorder="1" applyAlignment="1" applyProtection="1">
      <alignment horizontal="center" vertical="center" shrinkToFit="1"/>
      <protection locked="0"/>
    </xf>
    <xf numFmtId="180" fontId="16" fillId="0" borderId="81" xfId="2" applyNumberFormat="1" applyFont="1" applyBorder="1" applyAlignment="1" applyProtection="1">
      <alignment horizontal="center" vertical="center" shrinkToFit="1"/>
      <protection locked="0"/>
    </xf>
    <xf numFmtId="180" fontId="16" fillId="0" borderId="82" xfId="2" applyNumberFormat="1" applyFont="1" applyBorder="1" applyAlignment="1" applyProtection="1">
      <alignment horizontal="center" vertical="center" shrinkToFit="1"/>
      <protection locked="0"/>
    </xf>
    <xf numFmtId="49" fontId="11" fillId="0" borderId="66" xfId="2" applyNumberFormat="1" applyFont="1" applyBorder="1" applyAlignment="1" applyProtection="1">
      <alignment horizontal="center" vertical="center" shrinkToFit="1"/>
      <protection locked="0"/>
    </xf>
    <xf numFmtId="49" fontId="11" fillId="0" borderId="67" xfId="2" applyNumberFormat="1" applyFont="1" applyBorder="1" applyAlignment="1" applyProtection="1">
      <alignment horizontal="center" vertical="center" shrinkToFit="1"/>
      <protection locked="0"/>
    </xf>
    <xf numFmtId="49" fontId="11" fillId="0" borderId="68" xfId="2" applyNumberFormat="1" applyFont="1" applyBorder="1" applyAlignment="1" applyProtection="1">
      <alignment horizontal="center" vertical="center" shrinkToFit="1"/>
      <protection locked="0"/>
    </xf>
    <xf numFmtId="0" fontId="11" fillId="0" borderId="12" xfId="2" applyFont="1" applyBorder="1" applyAlignment="1" applyProtection="1">
      <alignment horizontal="center" vertical="center" shrinkToFit="1"/>
      <protection locked="0"/>
    </xf>
    <xf numFmtId="0" fontId="11" fillId="0" borderId="2" xfId="2" applyFont="1" applyBorder="1" applyAlignment="1" applyProtection="1">
      <alignment horizontal="center" vertical="center" shrinkToFit="1"/>
      <protection locked="0"/>
    </xf>
    <xf numFmtId="20" fontId="16" fillId="0" borderId="76" xfId="2" applyNumberFormat="1" applyFont="1" applyBorder="1" applyAlignment="1" applyProtection="1">
      <alignment horizontal="center" vertical="center" shrinkToFit="1"/>
      <protection locked="0"/>
    </xf>
    <xf numFmtId="20" fontId="16" fillId="0" borderId="77" xfId="2" applyNumberFormat="1" applyFont="1" applyBorder="1" applyAlignment="1" applyProtection="1">
      <alignment horizontal="center" vertical="center" shrinkToFit="1"/>
      <protection locked="0"/>
    </xf>
    <xf numFmtId="180" fontId="16" fillId="0" borderId="77" xfId="2" applyNumberFormat="1" applyFont="1" applyBorder="1" applyAlignment="1" applyProtection="1">
      <alignment horizontal="center" vertical="center" shrinkToFit="1"/>
      <protection locked="0"/>
    </xf>
    <xf numFmtId="180" fontId="16" fillId="0" borderId="78" xfId="2" applyNumberFormat="1" applyFont="1" applyBorder="1" applyAlignment="1" applyProtection="1">
      <alignment horizontal="center" vertical="center" shrinkToFit="1"/>
      <protection locked="0"/>
    </xf>
    <xf numFmtId="49" fontId="11" fillId="0" borderId="79" xfId="2" applyNumberFormat="1" applyFont="1" applyBorder="1" applyAlignment="1" applyProtection="1">
      <alignment horizontal="left" vertical="center" shrinkToFit="1"/>
      <protection locked="0"/>
    </xf>
    <xf numFmtId="0" fontId="11" fillId="5" borderId="80" xfId="2" applyFont="1" applyFill="1" applyBorder="1" applyAlignment="1" applyProtection="1">
      <alignment horizontal="center" vertical="center" shrinkToFit="1"/>
      <protection locked="0"/>
    </xf>
    <xf numFmtId="0" fontId="11" fillId="5" borderId="81" xfId="2" applyFont="1" applyFill="1" applyBorder="1" applyAlignment="1" applyProtection="1">
      <alignment horizontal="center" vertical="center" shrinkToFit="1"/>
      <protection locked="0"/>
    </xf>
    <xf numFmtId="49" fontId="11" fillId="0" borderId="66" xfId="3" applyNumberFormat="1" applyFont="1" applyBorder="1" applyAlignment="1" applyProtection="1">
      <alignment horizontal="left" vertical="center" shrinkToFit="1"/>
      <protection locked="0"/>
    </xf>
    <xf numFmtId="49" fontId="11" fillId="0" borderId="67" xfId="3" applyNumberFormat="1" applyFont="1" applyBorder="1" applyAlignment="1" applyProtection="1">
      <alignment horizontal="left" vertical="center" shrinkToFit="1"/>
      <protection locked="0"/>
    </xf>
    <xf numFmtId="49" fontId="11" fillId="0" borderId="68" xfId="3" applyNumberFormat="1" applyFont="1" applyBorder="1" applyAlignment="1" applyProtection="1">
      <alignment horizontal="left" vertical="center" shrinkToFit="1"/>
      <protection locked="0"/>
    </xf>
    <xf numFmtId="49" fontId="11" fillId="0" borderId="76" xfId="2" applyNumberFormat="1" applyFont="1" applyBorder="1" applyAlignment="1" applyProtection="1">
      <alignment horizontal="left" vertical="center" shrinkToFit="1"/>
      <protection locked="0"/>
    </xf>
    <xf numFmtId="49" fontId="11" fillId="0" borderId="77" xfId="2" applyNumberFormat="1" applyFont="1" applyBorder="1" applyAlignment="1" applyProtection="1">
      <alignment horizontal="left" vertical="center" shrinkToFit="1"/>
      <protection locked="0"/>
    </xf>
    <xf numFmtId="49" fontId="11" fillId="0" borderId="78" xfId="2" applyNumberFormat="1" applyFont="1" applyBorder="1" applyAlignment="1" applyProtection="1">
      <alignment horizontal="left" vertical="center" shrinkToFit="1"/>
      <protection locked="0"/>
    </xf>
    <xf numFmtId="49" fontId="11" fillId="0" borderId="79" xfId="2" applyNumberFormat="1" applyFont="1" applyBorder="1" applyAlignment="1" applyProtection="1">
      <alignment horizontal="center" vertical="center" shrinkToFit="1"/>
      <protection locked="0"/>
    </xf>
    <xf numFmtId="20" fontId="16" fillId="0" borderId="66" xfId="2" applyNumberFormat="1" applyFont="1" applyBorder="1" applyAlignment="1" applyProtection="1">
      <alignment horizontal="center" vertical="center" shrinkToFit="1"/>
      <protection locked="0"/>
    </xf>
    <xf numFmtId="20" fontId="16" fillId="0" borderId="67" xfId="2" applyNumberFormat="1" applyFont="1" applyBorder="1" applyAlignment="1" applyProtection="1">
      <alignment horizontal="center" vertical="center" shrinkToFit="1"/>
      <protection locked="0"/>
    </xf>
    <xf numFmtId="180" fontId="16" fillId="0" borderId="67" xfId="2" applyNumberFormat="1" applyFont="1" applyBorder="1" applyAlignment="1" applyProtection="1">
      <alignment horizontal="center" vertical="center" shrinkToFit="1"/>
      <protection locked="0"/>
    </xf>
    <xf numFmtId="180" fontId="16" fillId="0" borderId="68" xfId="2" applyNumberFormat="1" applyFont="1" applyBorder="1" applyAlignment="1" applyProtection="1">
      <alignment horizontal="center" vertical="center" shrinkToFit="1"/>
      <protection locked="0"/>
    </xf>
    <xf numFmtId="49" fontId="11" fillId="0" borderId="65" xfId="2" applyNumberFormat="1" applyFont="1" applyBorder="1" applyAlignment="1" applyProtection="1">
      <alignment horizontal="center" vertical="center" shrinkToFit="1"/>
      <protection locked="0"/>
    </xf>
    <xf numFmtId="0" fontId="11" fillId="5" borderId="12" xfId="2" applyFont="1" applyFill="1" applyBorder="1" applyAlignment="1" applyProtection="1">
      <alignment horizontal="center" vertical="center" shrinkToFit="1"/>
      <protection locked="0"/>
    </xf>
    <xf numFmtId="0" fontId="11" fillId="5" borderId="2" xfId="2" applyFont="1" applyFill="1" applyBorder="1" applyAlignment="1" applyProtection="1">
      <alignment horizontal="center" vertical="center" shrinkToFit="1"/>
      <protection locked="0"/>
    </xf>
    <xf numFmtId="49" fontId="11" fillId="0" borderId="76" xfId="2" applyNumberFormat="1" applyFont="1" applyBorder="1" applyAlignment="1" applyProtection="1">
      <alignment horizontal="center" vertical="center" shrinkToFit="1"/>
      <protection locked="0"/>
    </xf>
    <xf numFmtId="49" fontId="11" fillId="0" borderId="77" xfId="2" applyNumberFormat="1" applyFont="1" applyBorder="1" applyAlignment="1" applyProtection="1">
      <alignment horizontal="center" vertical="center" shrinkToFit="1"/>
      <protection locked="0"/>
    </xf>
    <xf numFmtId="49" fontId="11" fillId="0" borderId="78" xfId="2" applyNumberFormat="1" applyFont="1" applyBorder="1" applyAlignment="1" applyProtection="1">
      <alignment horizontal="center" vertical="center" shrinkToFit="1"/>
      <protection locked="0"/>
    </xf>
    <xf numFmtId="49" fontId="11" fillId="0" borderId="14" xfId="3" applyNumberFormat="1" applyFont="1" applyBorder="1" applyAlignment="1" applyProtection="1">
      <alignment horizontal="left" vertical="top" wrapText="1" shrinkToFit="1"/>
      <protection locked="0"/>
    </xf>
    <xf numFmtId="49" fontId="11" fillId="0" borderId="72" xfId="2" applyNumberFormat="1" applyFont="1" applyBorder="1" applyAlignment="1" applyProtection="1">
      <alignment horizontal="center" vertical="center" shrinkToFit="1"/>
      <protection locked="0"/>
    </xf>
    <xf numFmtId="49" fontId="11" fillId="0" borderId="73" xfId="2" applyNumberFormat="1" applyFont="1" applyBorder="1" applyAlignment="1" applyProtection="1">
      <alignment horizontal="center" vertical="center" shrinkToFit="1"/>
      <protection locked="0"/>
    </xf>
    <xf numFmtId="49" fontId="11" fillId="0" borderId="74" xfId="2" applyNumberFormat="1" applyFont="1" applyBorder="1" applyAlignment="1" applyProtection="1">
      <alignment horizontal="center" vertical="center" shrinkToFit="1"/>
      <protection locked="0"/>
    </xf>
    <xf numFmtId="49" fontId="11" fillId="0" borderId="80" xfId="2" applyNumberFormat="1" applyFont="1" applyBorder="1" applyAlignment="1" applyProtection="1">
      <alignment horizontal="center" vertical="center" shrinkToFit="1"/>
      <protection locked="0"/>
    </xf>
    <xf numFmtId="49" fontId="11" fillId="0" borderId="81" xfId="2" applyNumberFormat="1" applyFont="1" applyBorder="1" applyAlignment="1" applyProtection="1">
      <alignment horizontal="center" vertical="center" shrinkToFit="1"/>
      <protection locked="0"/>
    </xf>
    <xf numFmtId="49" fontId="11" fillId="0" borderId="82" xfId="2" applyNumberFormat="1" applyFont="1" applyBorder="1" applyAlignment="1" applyProtection="1">
      <alignment horizontal="center" vertical="center" shrinkToFit="1"/>
      <protection locked="0"/>
    </xf>
    <xf numFmtId="49" fontId="11" fillId="0" borderId="85" xfId="2" applyNumberFormat="1" applyFont="1" applyBorder="1" applyAlignment="1" applyProtection="1">
      <alignment horizontal="center" vertical="center" shrinkToFit="1"/>
      <protection locked="0"/>
    </xf>
    <xf numFmtId="49" fontId="11" fillId="0" borderId="86" xfId="2" applyNumberFormat="1" applyFont="1" applyBorder="1" applyAlignment="1" applyProtection="1">
      <alignment horizontal="center" vertical="center" shrinkToFit="1"/>
      <protection locked="0"/>
    </xf>
    <xf numFmtId="49" fontId="11" fillId="0" borderId="87" xfId="2" applyNumberFormat="1" applyFont="1" applyBorder="1" applyAlignment="1" applyProtection="1">
      <alignment horizontal="center" vertical="center" shrinkToFit="1"/>
      <protection locked="0"/>
    </xf>
    <xf numFmtId="49" fontId="11" fillId="0" borderId="80" xfId="3" applyNumberFormat="1" applyFont="1" applyBorder="1" applyAlignment="1" applyProtection="1">
      <alignment horizontal="left" vertical="center" shrinkToFit="1"/>
      <protection locked="0"/>
    </xf>
    <xf numFmtId="49" fontId="11" fillId="0" borderId="81" xfId="3" applyNumberFormat="1" applyFont="1" applyBorder="1" applyAlignment="1" applyProtection="1">
      <alignment horizontal="left" vertical="center" shrinkToFit="1"/>
      <protection locked="0"/>
    </xf>
    <xf numFmtId="49" fontId="11" fillId="0" borderId="82" xfId="3" applyNumberFormat="1" applyFont="1" applyBorder="1" applyAlignment="1" applyProtection="1">
      <alignment horizontal="left" vertical="center" shrinkToFit="1"/>
      <protection locked="0"/>
    </xf>
    <xf numFmtId="49" fontId="11" fillId="0" borderId="14" xfId="2" applyNumberFormat="1" applyFont="1" applyBorder="1" applyAlignment="1" applyProtection="1">
      <alignment horizontal="center" vertical="center" shrinkToFit="1"/>
      <protection locked="0"/>
    </xf>
    <xf numFmtId="49" fontId="11" fillId="0" borderId="0" xfId="2" applyNumberFormat="1" applyFont="1" applyAlignment="1" applyProtection="1">
      <alignment horizontal="center" vertical="center" shrinkToFit="1"/>
      <protection locked="0"/>
    </xf>
    <xf numFmtId="49" fontId="11" fillId="0" borderId="15" xfId="2" applyNumberFormat="1" applyFont="1" applyBorder="1" applyAlignment="1" applyProtection="1">
      <alignment horizontal="center" vertical="center" shrinkToFit="1"/>
      <protection locked="0"/>
    </xf>
    <xf numFmtId="49" fontId="11" fillId="0" borderId="85" xfId="2" applyNumberFormat="1" applyFont="1" applyBorder="1" applyAlignment="1" applyProtection="1">
      <alignment horizontal="left" vertical="center" shrinkToFit="1"/>
      <protection locked="0"/>
    </xf>
    <xf numFmtId="49" fontId="11" fillId="0" borderId="86" xfId="2" applyNumberFormat="1" applyFont="1" applyBorder="1" applyAlignment="1" applyProtection="1">
      <alignment horizontal="left" vertical="center" shrinkToFit="1"/>
      <protection locked="0"/>
    </xf>
    <xf numFmtId="49" fontId="11" fillId="0" borderId="87" xfId="2" applyNumberFormat="1" applyFont="1" applyBorder="1" applyAlignment="1" applyProtection="1">
      <alignment horizontal="left" vertical="center" shrinkToFit="1"/>
      <protection locked="0"/>
    </xf>
    <xf numFmtId="20" fontId="143" fillId="0" borderId="66" xfId="2" applyNumberFormat="1" applyFont="1" applyBorder="1" applyAlignment="1" applyProtection="1">
      <alignment horizontal="center" vertical="center" shrinkToFit="1"/>
      <protection locked="0"/>
    </xf>
    <xf numFmtId="20" fontId="143" fillId="0" borderId="67" xfId="2" applyNumberFormat="1" applyFont="1" applyBorder="1" applyAlignment="1" applyProtection="1">
      <alignment horizontal="center" vertical="center" shrinkToFit="1"/>
      <protection locked="0"/>
    </xf>
    <xf numFmtId="180" fontId="143" fillId="0" borderId="67" xfId="2" applyNumberFormat="1" applyFont="1" applyBorder="1" applyAlignment="1" applyProtection="1">
      <alignment horizontal="center" vertical="center" shrinkToFit="1"/>
      <protection locked="0"/>
    </xf>
    <xf numFmtId="180" fontId="143" fillId="0" borderId="68" xfId="2" applyNumberFormat="1" applyFont="1" applyBorder="1" applyAlignment="1" applyProtection="1">
      <alignment horizontal="center" vertical="center" shrinkToFit="1"/>
      <protection locked="0"/>
    </xf>
    <xf numFmtId="49" fontId="141" fillId="0" borderId="66" xfId="2" applyNumberFormat="1" applyFont="1" applyBorder="1" applyAlignment="1" applyProtection="1">
      <alignment horizontal="center" vertical="center" shrinkToFit="1"/>
      <protection locked="0"/>
    </xf>
    <xf numFmtId="49" fontId="141" fillId="0" borderId="67" xfId="2" applyNumberFormat="1" applyFont="1" applyBorder="1" applyAlignment="1" applyProtection="1">
      <alignment horizontal="center" vertical="center" shrinkToFit="1"/>
      <protection locked="0"/>
    </xf>
    <xf numFmtId="49" fontId="141" fillId="0" borderId="68" xfId="2" applyNumberFormat="1" applyFont="1" applyBorder="1" applyAlignment="1" applyProtection="1">
      <alignment horizontal="center" vertical="center" shrinkToFit="1"/>
      <protection locked="0"/>
    </xf>
    <xf numFmtId="0" fontId="141" fillId="5" borderId="12" xfId="2" applyFont="1" applyFill="1" applyBorder="1" applyAlignment="1" applyProtection="1">
      <alignment horizontal="center" vertical="center" shrinkToFit="1"/>
      <protection locked="0"/>
    </xf>
    <xf numFmtId="0" fontId="141" fillId="5" borderId="2" xfId="2" applyFont="1" applyFill="1" applyBorder="1" applyAlignment="1" applyProtection="1">
      <alignment horizontal="center" vertical="center" shrinkToFit="1"/>
      <protection locked="0"/>
    </xf>
    <xf numFmtId="49" fontId="141" fillId="0" borderId="66" xfId="3" applyNumberFormat="1" applyFont="1" applyBorder="1" applyAlignment="1" applyProtection="1">
      <alignment horizontal="left" vertical="center" shrinkToFit="1"/>
      <protection locked="0"/>
    </xf>
    <xf numFmtId="49" fontId="141" fillId="0" borderId="67" xfId="3" applyNumberFormat="1" applyFont="1" applyBorder="1" applyAlignment="1" applyProtection="1">
      <alignment horizontal="left" vertical="center" shrinkToFit="1"/>
      <protection locked="0"/>
    </xf>
    <xf numFmtId="49" fontId="141" fillId="0" borderId="68" xfId="3" applyNumberFormat="1" applyFont="1" applyBorder="1" applyAlignment="1" applyProtection="1">
      <alignment horizontal="left" vertical="center" shrinkToFit="1"/>
      <protection locked="0"/>
    </xf>
    <xf numFmtId="49" fontId="141" fillId="0" borderId="12" xfId="3" applyNumberFormat="1" applyFont="1" applyBorder="1" applyAlignment="1" applyProtection="1">
      <alignment horizontal="left" vertical="top" wrapText="1" shrinkToFit="1"/>
      <protection locked="0"/>
    </xf>
    <xf numFmtId="49" fontId="141" fillId="0" borderId="2" xfId="3" applyNumberFormat="1" applyFont="1" applyBorder="1" applyAlignment="1" applyProtection="1">
      <alignment horizontal="left" vertical="top" shrinkToFit="1"/>
      <protection locked="0"/>
    </xf>
    <xf numFmtId="49" fontId="141" fillId="0" borderId="3" xfId="3" applyNumberFormat="1" applyFont="1" applyBorder="1" applyAlignment="1" applyProtection="1">
      <alignment horizontal="left" vertical="top" shrinkToFit="1"/>
      <protection locked="0"/>
    </xf>
    <xf numFmtId="49" fontId="141" fillId="0" borderId="14" xfId="3" applyNumberFormat="1" applyFont="1" applyBorder="1" applyAlignment="1" applyProtection="1">
      <alignment horizontal="left" vertical="top" shrinkToFit="1"/>
      <protection locked="0"/>
    </xf>
    <xf numFmtId="49" fontId="141" fillId="0" borderId="0" xfId="3" applyNumberFormat="1" applyFont="1" applyAlignment="1" applyProtection="1">
      <alignment horizontal="left" vertical="top" shrinkToFit="1"/>
      <protection locked="0"/>
    </xf>
    <xf numFmtId="49" fontId="141" fillId="0" borderId="5" xfId="3" applyNumberFormat="1" applyFont="1" applyBorder="1" applyAlignment="1" applyProtection="1">
      <alignment horizontal="left" vertical="top" shrinkToFit="1"/>
      <protection locked="0"/>
    </xf>
    <xf numFmtId="49" fontId="141" fillId="0" borderId="22" xfId="3" applyNumberFormat="1" applyFont="1" applyBorder="1" applyAlignment="1" applyProtection="1">
      <alignment horizontal="left" vertical="top" shrinkToFit="1"/>
      <protection locked="0"/>
    </xf>
    <xf numFmtId="49" fontId="141" fillId="0" borderId="7" xfId="3" applyNumberFormat="1" applyFont="1" applyBorder="1" applyAlignment="1" applyProtection="1">
      <alignment horizontal="left" vertical="top" shrinkToFit="1"/>
      <protection locked="0"/>
    </xf>
    <xf numFmtId="49" fontId="141" fillId="0" borderId="8" xfId="3" applyNumberFormat="1" applyFont="1" applyBorder="1" applyAlignment="1" applyProtection="1">
      <alignment horizontal="left" vertical="top" shrinkToFit="1"/>
      <protection locked="0"/>
    </xf>
    <xf numFmtId="20" fontId="143" fillId="0" borderId="72" xfId="2" applyNumberFormat="1" applyFont="1" applyBorder="1" applyAlignment="1" applyProtection="1">
      <alignment horizontal="center" vertical="center" shrinkToFit="1"/>
      <protection locked="0"/>
    </xf>
    <xf numFmtId="20" fontId="143" fillId="0" borderId="73" xfId="2" applyNumberFormat="1" applyFont="1" applyBorder="1" applyAlignment="1" applyProtection="1">
      <alignment horizontal="center" vertical="center" shrinkToFit="1"/>
      <protection locked="0"/>
    </xf>
    <xf numFmtId="180" fontId="143" fillId="0" borderId="73" xfId="2" applyNumberFormat="1" applyFont="1" applyBorder="1" applyAlignment="1" applyProtection="1">
      <alignment horizontal="center" vertical="center" shrinkToFit="1"/>
      <protection locked="0"/>
    </xf>
    <xf numFmtId="180" fontId="143" fillId="0" borderId="74" xfId="2" applyNumberFormat="1" applyFont="1" applyBorder="1" applyAlignment="1" applyProtection="1">
      <alignment horizontal="center" vertical="center" shrinkToFit="1"/>
      <protection locked="0"/>
    </xf>
    <xf numFmtId="49" fontId="141" fillId="0" borderId="72" xfId="2" applyNumberFormat="1" applyFont="1" applyBorder="1" applyAlignment="1" applyProtection="1">
      <alignment horizontal="center" vertical="center" shrinkToFit="1"/>
      <protection locked="0"/>
    </xf>
    <xf numFmtId="49" fontId="141" fillId="0" borderId="73" xfId="2" applyNumberFormat="1" applyFont="1" applyBorder="1" applyAlignment="1" applyProtection="1">
      <alignment horizontal="center" vertical="center" shrinkToFit="1"/>
      <protection locked="0"/>
    </xf>
    <xf numFmtId="49" fontId="141" fillId="0" borderId="74" xfId="2" applyNumberFormat="1" applyFont="1" applyBorder="1" applyAlignment="1" applyProtection="1">
      <alignment horizontal="center" vertical="center" shrinkToFit="1"/>
      <protection locked="0"/>
    </xf>
    <xf numFmtId="0" fontId="141" fillId="5" borderId="72" xfId="2" applyFont="1" applyFill="1" applyBorder="1" applyAlignment="1" applyProtection="1">
      <alignment horizontal="center" vertical="center" shrinkToFit="1"/>
      <protection locked="0"/>
    </xf>
    <xf numFmtId="0" fontId="141" fillId="5" borderId="73" xfId="2" applyFont="1" applyFill="1" applyBorder="1" applyAlignment="1" applyProtection="1">
      <alignment horizontal="center" vertical="center" shrinkToFit="1"/>
      <protection locked="0"/>
    </xf>
    <xf numFmtId="49" fontId="141" fillId="0" borderId="72" xfId="3" applyNumberFormat="1" applyFont="1" applyBorder="1" applyAlignment="1" applyProtection="1">
      <alignment horizontal="left" vertical="center" shrinkToFit="1"/>
      <protection locked="0"/>
    </xf>
    <xf numFmtId="49" fontId="141" fillId="0" borderId="73" xfId="3" applyNumberFormat="1" applyFont="1" applyBorder="1" applyAlignment="1" applyProtection="1">
      <alignment horizontal="left" vertical="center" shrinkToFit="1"/>
      <protection locked="0"/>
    </xf>
    <xf numFmtId="49" fontId="141" fillId="0" borderId="74" xfId="3" applyNumberFormat="1" applyFont="1" applyBorder="1" applyAlignment="1" applyProtection="1">
      <alignment horizontal="left" vertical="center" shrinkToFit="1"/>
      <protection locked="0"/>
    </xf>
    <xf numFmtId="49" fontId="11" fillId="0" borderId="76" xfId="3" applyNumberFormat="1" applyFont="1" applyBorder="1" applyAlignment="1" applyProtection="1">
      <alignment horizontal="left" vertical="center" shrinkToFit="1"/>
      <protection locked="0"/>
    </xf>
    <xf numFmtId="49" fontId="11" fillId="0" borderId="77" xfId="3" applyNumberFormat="1" applyFont="1" applyBorder="1" applyAlignment="1" applyProtection="1">
      <alignment horizontal="left" vertical="center" shrinkToFit="1"/>
      <protection locked="0"/>
    </xf>
    <xf numFmtId="49" fontId="11" fillId="0" borderId="78" xfId="3" applyNumberFormat="1" applyFont="1" applyBorder="1" applyAlignment="1" applyProtection="1">
      <alignment horizontal="left" vertical="center" shrinkToFit="1"/>
      <protection locked="0"/>
    </xf>
    <xf numFmtId="49" fontId="7" fillId="0" borderId="80" xfId="2" applyNumberFormat="1" applyBorder="1" applyAlignment="1" applyProtection="1">
      <alignment horizontal="center" vertical="center" shrinkToFit="1"/>
      <protection locked="0"/>
    </xf>
    <xf numFmtId="49" fontId="7" fillId="0" borderId="81" xfId="2" applyNumberFormat="1" applyBorder="1" applyAlignment="1" applyProtection="1">
      <alignment horizontal="center" vertical="center" shrinkToFit="1"/>
      <protection locked="0"/>
    </xf>
    <xf numFmtId="49" fontId="7" fillId="0" borderId="82" xfId="2" applyNumberFormat="1" applyBorder="1" applyAlignment="1" applyProtection="1">
      <alignment horizontal="center" vertical="center" shrinkToFit="1"/>
      <protection locked="0"/>
    </xf>
    <xf numFmtId="49" fontId="11" fillId="0" borderId="85" xfId="3" applyNumberFormat="1" applyFont="1" applyBorder="1" applyAlignment="1" applyProtection="1">
      <alignment horizontal="left" vertical="center" shrinkToFit="1"/>
      <protection locked="0"/>
    </xf>
    <xf numFmtId="49" fontId="11" fillId="0" borderId="86" xfId="3" applyNumberFormat="1" applyFont="1" applyBorder="1" applyAlignment="1" applyProtection="1">
      <alignment horizontal="left" vertical="center" shrinkToFit="1"/>
      <protection locked="0"/>
    </xf>
    <xf numFmtId="49" fontId="11" fillId="0" borderId="87" xfId="3" applyNumberFormat="1" applyFont="1" applyBorder="1" applyAlignment="1" applyProtection="1">
      <alignment horizontal="left" vertical="center" shrinkToFit="1"/>
      <protection locked="0"/>
    </xf>
    <xf numFmtId="178" fontId="26" fillId="7" borderId="1" xfId="2" applyNumberFormat="1" applyFont="1" applyFill="1" applyBorder="1" applyAlignment="1">
      <alignment horizontal="center" vertical="center"/>
    </xf>
    <xf numFmtId="178" fontId="26" fillId="7" borderId="2" xfId="2" applyNumberFormat="1" applyFont="1" applyFill="1" applyBorder="1" applyAlignment="1">
      <alignment horizontal="center" vertical="center"/>
    </xf>
    <xf numFmtId="178" fontId="26" fillId="7" borderId="4" xfId="2" applyNumberFormat="1" applyFont="1" applyFill="1" applyBorder="1" applyAlignment="1">
      <alignment horizontal="center" vertical="center"/>
    </xf>
    <xf numFmtId="178" fontId="26" fillId="7" borderId="0" xfId="2" applyNumberFormat="1" applyFont="1" applyFill="1" applyAlignment="1">
      <alignment horizontal="center" vertical="center"/>
    </xf>
    <xf numFmtId="178" fontId="26" fillId="7" borderId="6" xfId="2" applyNumberFormat="1" applyFont="1" applyFill="1" applyBorder="1" applyAlignment="1">
      <alignment horizontal="center" vertical="center"/>
    </xf>
    <xf numFmtId="178" fontId="26" fillId="7" borderId="7" xfId="2" applyNumberFormat="1" applyFont="1" applyFill="1" applyBorder="1" applyAlignment="1">
      <alignment horizontal="center" vertical="center"/>
    </xf>
    <xf numFmtId="176" fontId="25" fillId="7" borderId="13" xfId="2" applyNumberFormat="1" applyFont="1" applyFill="1" applyBorder="1" applyAlignment="1">
      <alignment horizontal="center" vertical="center"/>
    </xf>
    <xf numFmtId="176" fontId="25" fillId="7" borderId="15" xfId="2" applyNumberFormat="1" applyFont="1" applyFill="1" applyBorder="1" applyAlignment="1">
      <alignment horizontal="center" vertical="center"/>
    </xf>
    <xf numFmtId="176" fontId="25" fillId="7" borderId="23" xfId="2" applyNumberFormat="1" applyFont="1" applyFill="1" applyBorder="1" applyAlignment="1">
      <alignment horizontal="center" vertical="center"/>
    </xf>
    <xf numFmtId="49" fontId="7" fillId="0" borderId="66" xfId="2" applyNumberFormat="1" applyBorder="1" applyAlignment="1" applyProtection="1">
      <alignment horizontal="center" vertical="center" shrinkToFit="1"/>
      <protection locked="0"/>
    </xf>
    <xf numFmtId="49" fontId="7" fillId="0" borderId="67" xfId="2" applyNumberFormat="1" applyBorder="1" applyAlignment="1" applyProtection="1">
      <alignment horizontal="center" vertical="center" shrinkToFit="1"/>
      <protection locked="0"/>
    </xf>
    <xf numFmtId="49" fontId="7" fillId="0" borderId="68" xfId="2" applyNumberFormat="1" applyBorder="1" applyAlignment="1" applyProtection="1">
      <alignment horizontal="center" vertical="center" shrinkToFit="1"/>
      <protection locked="0"/>
    </xf>
    <xf numFmtId="0" fontId="17" fillId="0" borderId="0" xfId="1" applyFont="1" applyAlignment="1" applyProtection="1">
      <alignment horizontal="center" vertical="center"/>
      <protection locked="0"/>
    </xf>
    <xf numFmtId="0" fontId="17" fillId="0" borderId="2"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102" fillId="10" borderId="136" xfId="6" applyFont="1" applyFill="1" applyBorder="1" applyAlignment="1">
      <alignment horizontal="center" vertical="center"/>
    </xf>
    <xf numFmtId="0" fontId="102" fillId="10" borderId="131" xfId="6" applyFont="1" applyFill="1" applyBorder="1" applyAlignment="1">
      <alignment horizontal="center" vertical="center"/>
    </xf>
    <xf numFmtId="0" fontId="102" fillId="10" borderId="161" xfId="6" applyFont="1" applyFill="1" applyBorder="1" applyAlignment="1">
      <alignment horizontal="center" vertical="center"/>
    </xf>
    <xf numFmtId="56" fontId="151" fillId="10" borderId="14" xfId="6" applyNumberFormat="1" applyFont="1" applyFill="1" applyBorder="1" applyAlignment="1">
      <alignment horizontal="center"/>
    </xf>
    <xf numFmtId="56" fontId="151" fillId="10" borderId="5" xfId="6" applyNumberFormat="1" applyFont="1" applyFill="1" applyBorder="1" applyAlignment="1">
      <alignment horizontal="center"/>
    </xf>
    <xf numFmtId="0" fontId="106" fillId="10" borderId="22" xfId="6" applyFont="1" applyFill="1" applyBorder="1" applyAlignment="1">
      <alignment horizontal="center"/>
    </xf>
    <xf numFmtId="0" fontId="106" fillId="10" borderId="8" xfId="6" applyFont="1" applyFill="1" applyBorder="1" applyAlignment="1">
      <alignment horizontal="center"/>
    </xf>
    <xf numFmtId="0" fontId="103" fillId="10" borderId="34" xfId="6" applyFont="1" applyFill="1" applyBorder="1" applyAlignment="1">
      <alignment horizontal="right" vertical="center"/>
    </xf>
    <xf numFmtId="0" fontId="103" fillId="10" borderId="35" xfId="6" applyFont="1" applyFill="1" applyBorder="1" applyAlignment="1">
      <alignment horizontal="right" vertical="center"/>
    </xf>
    <xf numFmtId="0" fontId="103" fillId="10" borderId="133" xfId="6" applyFont="1" applyFill="1" applyBorder="1" applyAlignment="1">
      <alignment horizontal="right" vertical="center"/>
    </xf>
    <xf numFmtId="0" fontId="102" fillId="10" borderId="134" xfId="6" applyFont="1" applyFill="1" applyBorder="1" applyAlignment="1">
      <alignment horizontal="center" vertical="center"/>
    </xf>
    <xf numFmtId="0" fontId="149" fillId="10" borderId="41" xfId="6" applyFont="1" applyFill="1" applyBorder="1" applyAlignment="1">
      <alignment horizontal="left" vertical="center" wrapText="1"/>
    </xf>
    <xf numFmtId="0" fontId="149" fillId="10" borderId="18" xfId="6" applyFont="1" applyFill="1" applyBorder="1" applyAlignment="1">
      <alignment horizontal="left" vertical="center" wrapText="1"/>
    </xf>
    <xf numFmtId="0" fontId="10" fillId="10" borderId="42" xfId="6" applyFont="1" applyFill="1" applyBorder="1" applyAlignment="1">
      <alignment horizontal="left" vertical="top" wrapText="1"/>
    </xf>
    <xf numFmtId="0" fontId="10" fillId="10" borderId="102" xfId="6" applyFont="1" applyFill="1" applyBorder="1" applyAlignment="1">
      <alignment horizontal="left" vertical="top" wrapText="1"/>
    </xf>
    <xf numFmtId="0" fontId="150" fillId="10" borderId="32" xfId="6" applyFont="1" applyFill="1" applyBorder="1" applyAlignment="1">
      <alignment horizontal="center" vertical="top"/>
    </xf>
    <xf numFmtId="0" fontId="105" fillId="10" borderId="39" xfId="6" applyFont="1" applyFill="1" applyBorder="1" applyAlignment="1">
      <alignment horizontal="center" vertical="top"/>
    </xf>
    <xf numFmtId="0" fontId="152" fillId="10" borderId="14" xfId="6" applyFont="1" applyFill="1" applyBorder="1" applyAlignment="1">
      <alignment horizontal="center" vertical="top"/>
    </xf>
    <xf numFmtId="0" fontId="152" fillId="10" borderId="5" xfId="6" applyFont="1" applyFill="1" applyBorder="1" applyAlignment="1">
      <alignment horizontal="center" vertical="top"/>
    </xf>
    <xf numFmtId="0" fontId="101" fillId="0" borderId="7" xfId="6" applyFont="1" applyBorder="1" applyAlignment="1">
      <alignment horizontal="center" vertical="center"/>
    </xf>
    <xf numFmtId="0" fontId="144" fillId="10" borderId="28" xfId="6" applyFont="1" applyFill="1" applyBorder="1" applyAlignment="1">
      <alignment horizontal="center" vertical="center"/>
    </xf>
    <xf numFmtId="0" fontId="144" fillId="10" borderId="29" xfId="6" applyFont="1" applyFill="1" applyBorder="1" applyAlignment="1">
      <alignment horizontal="center" vertical="center"/>
    </xf>
    <xf numFmtId="0" fontId="145" fillId="0" borderId="140" xfId="3" applyFont="1" applyBorder="1" applyAlignment="1">
      <alignment horizontal="center" vertical="center"/>
    </xf>
    <xf numFmtId="0" fontId="146" fillId="10" borderId="42" xfId="6" applyFont="1" applyFill="1" applyBorder="1" applyAlignment="1">
      <alignment horizontal="center" vertical="center"/>
    </xf>
    <xf numFmtId="0" fontId="146" fillId="10" borderId="14" xfId="6" applyFont="1" applyFill="1" applyBorder="1" applyAlignment="1">
      <alignment horizontal="center" vertical="center"/>
    </xf>
    <xf numFmtId="0" fontId="146" fillId="10" borderId="32" xfId="6" applyFont="1" applyFill="1" applyBorder="1" applyAlignment="1">
      <alignment horizontal="center" vertical="center"/>
    </xf>
    <xf numFmtId="0" fontId="23" fillId="0" borderId="42" xfId="6" applyFont="1" applyBorder="1" applyAlignment="1">
      <alignment horizontal="center" vertical="top" wrapText="1"/>
    </xf>
    <xf numFmtId="0" fontId="23" fillId="0" borderId="102" xfId="6" applyFont="1" applyBorder="1" applyAlignment="1">
      <alignment horizontal="center" vertical="top" wrapText="1"/>
    </xf>
    <xf numFmtId="0" fontId="142" fillId="0" borderId="14" xfId="6" applyFont="1" applyBorder="1" applyAlignment="1">
      <alignment horizontal="center" vertical="top" wrapText="1"/>
    </xf>
    <xf numFmtId="0" fontId="142" fillId="0" borderId="5" xfId="6" applyFont="1" applyBorder="1" applyAlignment="1">
      <alignment horizontal="center" vertical="top" wrapText="1"/>
    </xf>
    <xf numFmtId="0" fontId="189" fillId="0" borderId="88" xfId="0" applyFont="1" applyBorder="1" applyAlignment="1">
      <alignment horizontal="left" vertical="center"/>
    </xf>
    <xf numFmtId="0" fontId="0" fillId="0" borderId="0" xfId="0" applyAlignment="1">
      <alignment horizontal="center" vertical="center"/>
    </xf>
    <xf numFmtId="0" fontId="69" fillId="0" borderId="34" xfId="12" applyFont="1" applyBorder="1" applyAlignment="1">
      <alignment horizontal="left" vertical="center" wrapText="1"/>
    </xf>
    <xf numFmtId="0" fontId="69" fillId="0" borderId="35" xfId="12" applyFont="1" applyBorder="1" applyAlignment="1">
      <alignment horizontal="left" vertical="center" wrapText="1"/>
    </xf>
    <xf numFmtId="0" fontId="69" fillId="0" borderId="133" xfId="12" applyFont="1" applyBorder="1" applyAlignment="1">
      <alignment horizontal="left" vertical="center" wrapText="1"/>
    </xf>
    <xf numFmtId="0" fontId="74" fillId="0" borderId="126" xfId="12" applyFont="1" applyBorder="1" applyAlignment="1">
      <alignment horizontal="left" vertical="center"/>
    </xf>
    <xf numFmtId="0" fontId="74" fillId="0" borderId="4" xfId="12" applyFont="1" applyBorder="1" applyAlignment="1">
      <alignment horizontal="left" vertical="center"/>
    </xf>
    <xf numFmtId="0" fontId="74" fillId="0" borderId="6" xfId="12" applyFont="1" applyBorder="1" applyAlignment="1">
      <alignment horizontal="left" vertical="center"/>
    </xf>
    <xf numFmtId="0" fontId="69" fillId="0" borderId="34" xfId="12" applyFont="1" applyBorder="1" applyAlignment="1">
      <alignment horizontal="center" vertical="center"/>
    </xf>
    <xf numFmtId="0" fontId="69" fillId="0" borderId="35" xfId="12" applyFont="1" applyBorder="1" applyAlignment="1">
      <alignment horizontal="center" vertical="center"/>
    </xf>
    <xf numFmtId="0" fontId="69" fillId="0" borderId="133" xfId="12" applyFont="1" applyBorder="1" applyAlignment="1">
      <alignment horizontal="center" vertical="center"/>
    </xf>
    <xf numFmtId="0" fontId="73" fillId="0" borderId="9" xfId="12" applyFont="1" applyBorder="1" applyAlignment="1">
      <alignment horizontal="left" vertical="center"/>
    </xf>
    <xf numFmtId="0" fontId="73" fillId="0" borderId="10" xfId="12" applyFont="1" applyBorder="1" applyAlignment="1">
      <alignment horizontal="left" vertical="center"/>
    </xf>
    <xf numFmtId="0" fontId="74" fillId="0" borderId="136" xfId="12" applyFont="1" applyBorder="1" applyAlignment="1">
      <alignment horizontal="left" vertical="center" wrapText="1"/>
    </xf>
    <xf numFmtId="0" fontId="74" fillId="0" borderId="131" xfId="12" applyFont="1" applyBorder="1" applyAlignment="1">
      <alignment horizontal="left" vertical="center" wrapText="1"/>
    </xf>
    <xf numFmtId="0" fontId="74" fillId="0" borderId="41" xfId="5" applyFont="1" applyBorder="1" applyAlignment="1">
      <alignment horizontal="center" vertical="center"/>
    </xf>
    <xf numFmtId="0" fontId="74" fillId="0" borderId="31" xfId="5" applyFont="1" applyBorder="1" applyAlignment="1">
      <alignment horizontal="center" vertical="center"/>
    </xf>
    <xf numFmtId="0" fontId="74" fillId="0" borderId="41" xfId="5" applyFont="1" applyBorder="1" applyAlignment="1">
      <alignment horizontal="left" vertical="center"/>
    </xf>
    <xf numFmtId="0" fontId="74" fillId="0" borderId="31" xfId="5" applyFont="1" applyBorder="1" applyAlignment="1">
      <alignment horizontal="left" vertical="center"/>
    </xf>
    <xf numFmtId="0" fontId="69" fillId="0" borderId="41" xfId="5" applyFont="1" applyBorder="1" applyAlignment="1">
      <alignment horizontal="center" vertical="center"/>
    </xf>
    <xf numFmtId="0" fontId="69" fillId="0" borderId="31" xfId="5" applyFont="1" applyBorder="1" applyAlignment="1">
      <alignment horizontal="center" vertical="center"/>
    </xf>
    <xf numFmtId="0" fontId="69" fillId="0" borderId="103" xfId="12" applyFont="1" applyBorder="1" applyAlignment="1">
      <alignment horizontal="center" vertical="center"/>
    </xf>
    <xf numFmtId="0" fontId="69" fillId="0" borderId="128" xfId="12" applyFont="1" applyBorder="1" applyAlignment="1">
      <alignment horizontal="center" vertical="center"/>
    </xf>
    <xf numFmtId="0" fontId="69" fillId="0" borderId="62" xfId="12" applyFont="1" applyBorder="1" applyAlignment="1">
      <alignment horizontal="center" vertical="center"/>
    </xf>
    <xf numFmtId="0" fontId="63" fillId="0" borderId="0" xfId="12" applyFont="1" applyAlignment="1">
      <alignment horizontal="center" vertical="center"/>
    </xf>
    <xf numFmtId="0" fontId="63" fillId="0" borderId="7" xfId="12" applyFont="1" applyBorder="1" applyAlignment="1">
      <alignment horizontal="center" vertical="center"/>
    </xf>
    <xf numFmtId="0" fontId="118" fillId="0" borderId="28" xfId="12" applyFont="1" applyBorder="1" applyAlignment="1">
      <alignment horizontal="left" vertical="center"/>
    </xf>
    <xf numFmtId="0" fontId="118" fillId="0" borderId="29" xfId="12" applyFont="1" applyBorder="1" applyAlignment="1">
      <alignment horizontal="left" vertical="center"/>
    </xf>
    <xf numFmtId="0" fontId="118" fillId="0" borderId="30" xfId="12" applyFont="1" applyBorder="1" applyAlignment="1">
      <alignment horizontal="left" vertical="center"/>
    </xf>
    <xf numFmtId="0" fontId="69" fillId="0" borderId="29" xfId="12" applyFont="1" applyBorder="1" applyAlignment="1">
      <alignment horizontal="center" vertical="center"/>
    </xf>
    <xf numFmtId="0" fontId="69" fillId="0" borderId="140" xfId="12" applyFont="1" applyBorder="1" applyAlignment="1">
      <alignment horizontal="center" vertical="center"/>
    </xf>
    <xf numFmtId="0" fontId="69" fillId="0" borderId="34" xfId="12" applyFont="1" applyBorder="1" applyAlignment="1">
      <alignment horizontal="left" vertical="center"/>
    </xf>
    <xf numFmtId="0" fontId="69" fillId="0" borderId="35" xfId="12" applyFont="1" applyBorder="1" applyAlignment="1">
      <alignment horizontal="left" vertical="center"/>
    </xf>
    <xf numFmtId="0" fontId="69" fillId="0" borderId="36" xfId="12" applyFont="1" applyBorder="1" applyAlignment="1">
      <alignment horizontal="left" vertical="center"/>
    </xf>
    <xf numFmtId="14" fontId="118" fillId="0" borderId="34" xfId="12" applyNumberFormat="1" applyFont="1" applyBorder="1" applyAlignment="1">
      <alignment horizontal="left" vertical="center"/>
    </xf>
    <xf numFmtId="0" fontId="118" fillId="0" borderId="35" xfId="12" applyFont="1" applyBorder="1" applyAlignment="1">
      <alignment horizontal="left" vertical="center"/>
    </xf>
    <xf numFmtId="0" fontId="118" fillId="0" borderId="36" xfId="12" applyFont="1" applyBorder="1" applyAlignment="1">
      <alignment horizontal="left" vertical="center"/>
    </xf>
    <xf numFmtId="0" fontId="99" fillId="9" borderId="63" xfId="6" applyFont="1" applyFill="1" applyBorder="1" applyAlignment="1">
      <alignment horizontal="left" wrapText="1"/>
    </xf>
    <xf numFmtId="0" fontId="99" fillId="9" borderId="63" xfId="6" applyFont="1" applyFill="1" applyBorder="1" applyAlignment="1">
      <alignment horizontal="left"/>
    </xf>
    <xf numFmtId="0" fontId="85" fillId="5" borderId="41" xfId="6" applyFont="1" applyFill="1" applyBorder="1" applyAlignment="1">
      <alignment horizontal="center" vertical="center" textRotation="255"/>
    </xf>
    <xf numFmtId="0" fontId="85" fillId="5" borderId="18" xfId="6" applyFont="1" applyFill="1" applyBorder="1" applyAlignment="1">
      <alignment horizontal="center" vertical="center" textRotation="255"/>
    </xf>
    <xf numFmtId="0" fontId="85" fillId="5" borderId="31" xfId="6" applyFont="1" applyFill="1" applyBorder="1" applyAlignment="1">
      <alignment horizontal="center" vertical="center" textRotation="255"/>
    </xf>
    <xf numFmtId="0" fontId="192" fillId="9" borderId="34" xfId="6" applyFont="1" applyFill="1" applyBorder="1" applyAlignment="1">
      <alignment horizontal="left" vertical="center" wrapText="1"/>
    </xf>
    <xf numFmtId="0" fontId="192" fillId="9" borderId="36" xfId="6" applyFont="1" applyFill="1" applyBorder="1" applyAlignment="1">
      <alignment horizontal="left" vertical="center"/>
    </xf>
    <xf numFmtId="0" fontId="192" fillId="9" borderId="35" xfId="6" applyFont="1" applyFill="1" applyBorder="1" applyAlignment="1">
      <alignment horizontal="left" vertical="center" wrapText="1"/>
    </xf>
    <xf numFmtId="0" fontId="192" fillId="9" borderId="36" xfId="6" applyFont="1" applyFill="1" applyBorder="1" applyAlignment="1">
      <alignment horizontal="left" vertical="center" wrapText="1"/>
    </xf>
    <xf numFmtId="0" fontId="192" fillId="0" borderId="34" xfId="7" applyFont="1" applyBorder="1" applyAlignment="1">
      <alignment horizontal="left" vertical="center" wrapText="1"/>
    </xf>
    <xf numFmtId="0" fontId="192" fillId="0" borderId="36" xfId="7" applyFont="1" applyBorder="1" applyAlignment="1">
      <alignment horizontal="left" vertical="center" wrapText="1"/>
    </xf>
    <xf numFmtId="0" fontId="82" fillId="9" borderId="41" xfId="6" applyFont="1" applyFill="1" applyBorder="1" applyAlignment="1">
      <alignment horizontal="center" vertical="center" wrapText="1"/>
    </xf>
    <xf numFmtId="0" fontId="82" fillId="9" borderId="18" xfId="6" applyFont="1" applyFill="1" applyBorder="1" applyAlignment="1">
      <alignment horizontal="center" vertical="center" wrapText="1"/>
    </xf>
    <xf numFmtId="0" fontId="82" fillId="9" borderId="31" xfId="6" applyFont="1" applyFill="1" applyBorder="1" applyAlignment="1">
      <alignment horizontal="center" vertical="center" wrapText="1"/>
    </xf>
    <xf numFmtId="0" fontId="81" fillId="9" borderId="41" xfId="6" applyFont="1" applyFill="1" applyBorder="1" applyAlignment="1">
      <alignment vertical="center"/>
    </xf>
    <xf numFmtId="0" fontId="81" fillId="9" borderId="18" xfId="6" applyFont="1" applyFill="1" applyBorder="1" applyAlignment="1">
      <alignment vertical="center"/>
    </xf>
    <xf numFmtId="0" fontId="81" fillId="9" borderId="31" xfId="6" applyFont="1" applyFill="1" applyBorder="1" applyAlignment="1">
      <alignment vertical="center"/>
    </xf>
    <xf numFmtId="0" fontId="82" fillId="9" borderId="42" xfId="6" applyFont="1" applyFill="1" applyBorder="1" applyAlignment="1">
      <alignment horizontal="center" vertical="center" wrapText="1"/>
    </xf>
    <xf numFmtId="0" fontId="82" fillId="9" borderId="101" xfId="6" applyFont="1" applyFill="1" applyBorder="1" applyAlignment="1">
      <alignment horizontal="center" vertical="center" wrapText="1"/>
    </xf>
    <xf numFmtId="0" fontId="82" fillId="9" borderId="14" xfId="6" applyFont="1" applyFill="1" applyBorder="1" applyAlignment="1">
      <alignment horizontal="center" vertical="center" wrapText="1"/>
    </xf>
    <xf numFmtId="0" fontId="82" fillId="9" borderId="15" xfId="6" applyFont="1" applyFill="1" applyBorder="1" applyAlignment="1">
      <alignment horizontal="center" vertical="center" wrapText="1"/>
    </xf>
    <xf numFmtId="0" fontId="82" fillId="9" borderId="32" xfId="6" applyFont="1" applyFill="1" applyBorder="1" applyAlignment="1">
      <alignment horizontal="center" vertical="center" wrapText="1"/>
    </xf>
    <xf numFmtId="0" fontId="82" fillId="9" borderId="38" xfId="6" applyFont="1" applyFill="1" applyBorder="1" applyAlignment="1">
      <alignment horizontal="center" vertical="center" wrapText="1"/>
    </xf>
    <xf numFmtId="0" fontId="83" fillId="9" borderId="42" xfId="6" applyFont="1" applyFill="1" applyBorder="1" applyAlignment="1">
      <alignment horizontal="center" vertical="center" wrapText="1"/>
    </xf>
    <xf numFmtId="0" fontId="83" fillId="9" borderId="14" xfId="6" applyFont="1" applyFill="1" applyBorder="1" applyAlignment="1">
      <alignment horizontal="center" vertical="center" wrapText="1"/>
    </xf>
    <xf numFmtId="0" fontId="83" fillId="9" borderId="32" xfId="6" applyFont="1" applyFill="1" applyBorder="1" applyAlignment="1">
      <alignment horizontal="center" vertical="center" wrapText="1"/>
    </xf>
    <xf numFmtId="0" fontId="82" fillId="9" borderId="63" xfId="6" applyFont="1" applyFill="1" applyBorder="1" applyAlignment="1">
      <alignment horizontal="center" vertical="center" wrapText="1"/>
    </xf>
    <xf numFmtId="0" fontId="82" fillId="9" borderId="0" xfId="6" applyFont="1" applyFill="1" applyAlignment="1">
      <alignment horizontal="center" vertical="center" wrapText="1"/>
    </xf>
    <xf numFmtId="0" fontId="82" fillId="9" borderId="37" xfId="6" applyFont="1" applyFill="1" applyBorder="1" applyAlignment="1">
      <alignment horizontal="center" vertical="center" wrapText="1"/>
    </xf>
    <xf numFmtId="0" fontId="110" fillId="9" borderId="42" xfId="6" applyFont="1" applyFill="1" applyBorder="1" applyAlignment="1">
      <alignment horizontal="center" vertical="center" wrapText="1"/>
    </xf>
    <xf numFmtId="0" fontId="110" fillId="9" borderId="63" xfId="6" applyFont="1" applyFill="1" applyBorder="1" applyAlignment="1">
      <alignment horizontal="center" vertical="center" wrapText="1"/>
    </xf>
    <xf numFmtId="0" fontId="110" fillId="9" borderId="101" xfId="6" applyFont="1" applyFill="1" applyBorder="1" applyAlignment="1">
      <alignment horizontal="center" vertical="center" wrapText="1"/>
    </xf>
    <xf numFmtId="0" fontId="110" fillId="9" borderId="32" xfId="6" applyFont="1" applyFill="1" applyBorder="1" applyAlignment="1">
      <alignment horizontal="center" vertical="center" wrapText="1"/>
    </xf>
    <xf numFmtId="0" fontId="110" fillId="9" borderId="37" xfId="6" applyFont="1" applyFill="1" applyBorder="1" applyAlignment="1">
      <alignment horizontal="center" vertical="center" wrapText="1"/>
    </xf>
    <xf numFmtId="0" fontId="110" fillId="9" borderId="38" xfId="6" applyFont="1" applyFill="1" applyBorder="1" applyAlignment="1">
      <alignment horizontal="center" vertical="center" wrapText="1"/>
    </xf>
    <xf numFmtId="0" fontId="80" fillId="9" borderId="42" xfId="6" applyFont="1" applyFill="1" applyBorder="1" applyAlignment="1">
      <alignment horizontal="center" vertical="center"/>
    </xf>
    <xf numFmtId="0" fontId="80" fillId="9" borderId="63" xfId="6" applyFont="1" applyFill="1" applyBorder="1" applyAlignment="1">
      <alignment horizontal="center" vertical="center"/>
    </xf>
    <xf numFmtId="0" fontId="80" fillId="9" borderId="32" xfId="6" applyFont="1" applyFill="1" applyBorder="1" applyAlignment="1">
      <alignment horizontal="center" vertical="center"/>
    </xf>
    <xf numFmtId="0" fontId="80" fillId="9" borderId="37" xfId="6" applyFont="1" applyFill="1" applyBorder="1" applyAlignment="1">
      <alignment horizontal="center" vertical="center"/>
    </xf>
    <xf numFmtId="0" fontId="155" fillId="9" borderId="63" xfId="6" applyFont="1" applyFill="1" applyBorder="1" applyAlignment="1">
      <alignment horizontal="left" vertical="center"/>
    </xf>
    <xf numFmtId="0" fontId="155" fillId="9" borderId="101" xfId="6" applyFont="1" applyFill="1" applyBorder="1" applyAlignment="1">
      <alignment horizontal="left" vertical="center"/>
    </xf>
    <xf numFmtId="0" fontId="155" fillId="9" borderId="37" xfId="6" applyFont="1" applyFill="1" applyBorder="1" applyAlignment="1">
      <alignment horizontal="left" vertical="center"/>
    </xf>
    <xf numFmtId="0" fontId="155" fillId="9" borderId="38" xfId="6" applyFont="1" applyFill="1" applyBorder="1" applyAlignment="1">
      <alignment horizontal="left" vertical="center"/>
    </xf>
    <xf numFmtId="0" fontId="77" fillId="9" borderId="41" xfId="6" applyFont="1" applyFill="1" applyBorder="1" applyAlignment="1">
      <alignment horizontal="center" vertical="center" wrapText="1"/>
    </xf>
    <xf numFmtId="0" fontId="77" fillId="9" borderId="31" xfId="6" applyFont="1" applyFill="1" applyBorder="1" applyAlignment="1">
      <alignment horizontal="center" vertical="center"/>
    </xf>
    <xf numFmtId="0" fontId="155" fillId="9" borderId="42" xfId="6" applyFont="1" applyFill="1" applyBorder="1" applyAlignment="1">
      <alignment horizontal="center" vertical="center"/>
    </xf>
    <xf numFmtId="0" fontId="155" fillId="9" borderId="63" xfId="6" applyFont="1" applyFill="1" applyBorder="1" applyAlignment="1">
      <alignment horizontal="center" vertical="center"/>
    </xf>
    <xf numFmtId="0" fontId="155" fillId="9" borderId="101" xfId="6" applyFont="1" applyFill="1" applyBorder="1" applyAlignment="1">
      <alignment horizontal="center" vertical="center"/>
    </xf>
    <xf numFmtId="0" fontId="155" fillId="9" borderId="32" xfId="6" applyFont="1" applyFill="1" applyBorder="1" applyAlignment="1">
      <alignment horizontal="center" vertical="center"/>
    </xf>
    <xf numFmtId="0" fontId="155" fillId="9" borderId="37" xfId="6" applyFont="1" applyFill="1" applyBorder="1" applyAlignment="1">
      <alignment horizontal="center" vertical="center"/>
    </xf>
    <xf numFmtId="0" fontId="155" fillId="9" borderId="38" xfId="6" applyFont="1" applyFill="1" applyBorder="1" applyAlignment="1">
      <alignment horizontal="center" vertical="center"/>
    </xf>
    <xf numFmtId="0" fontId="78" fillId="9" borderId="41" xfId="6" applyFont="1" applyFill="1" applyBorder="1" applyAlignment="1">
      <alignment horizontal="center" vertical="center" wrapText="1"/>
    </xf>
    <xf numFmtId="0" fontId="78" fillId="9" borderId="31" xfId="6" applyFont="1" applyFill="1" applyBorder="1" applyAlignment="1">
      <alignment horizontal="center" vertical="center" wrapText="1"/>
    </xf>
    <xf numFmtId="0" fontId="155" fillId="9" borderId="41" xfId="6" applyFont="1" applyFill="1" applyBorder="1" applyAlignment="1">
      <alignment horizontal="center" vertical="center"/>
    </xf>
    <xf numFmtId="0" fontId="155" fillId="9" borderId="31" xfId="6" applyFont="1" applyFill="1" applyBorder="1" applyAlignment="1">
      <alignment horizontal="center" vertical="center"/>
    </xf>
    <xf numFmtId="0" fontId="80" fillId="9" borderId="34" xfId="6" applyFont="1" applyFill="1" applyBorder="1" applyAlignment="1">
      <alignment horizontal="center" vertical="center"/>
    </xf>
    <xf numFmtId="0" fontId="80" fillId="9" borderId="35" xfId="6" applyFont="1" applyFill="1" applyBorder="1" applyAlignment="1">
      <alignment horizontal="center" vertical="center"/>
    </xf>
    <xf numFmtId="0" fontId="155" fillId="9" borderId="35" xfId="6" applyFont="1" applyFill="1" applyBorder="1" applyAlignment="1">
      <alignment horizontal="left" vertical="center"/>
    </xf>
    <xf numFmtId="0" fontId="155" fillId="9" borderId="36" xfId="6" applyFont="1" applyFill="1" applyBorder="1" applyAlignment="1">
      <alignment horizontal="left" vertical="center"/>
    </xf>
    <xf numFmtId="0" fontId="76" fillId="9" borderId="37" xfId="6" applyFont="1" applyFill="1" applyBorder="1" applyAlignment="1">
      <alignment horizontal="center" vertical="top"/>
    </xf>
    <xf numFmtId="0" fontId="190" fillId="9" borderId="37" xfId="6" applyFont="1" applyFill="1" applyBorder="1" applyAlignment="1">
      <alignment horizontal="left" vertical="center" wrapText="1"/>
    </xf>
    <xf numFmtId="0" fontId="190" fillId="9" borderId="37" xfId="6" applyFont="1" applyFill="1" applyBorder="1" applyAlignment="1">
      <alignment horizontal="left" vertical="center"/>
    </xf>
    <xf numFmtId="0" fontId="80" fillId="9" borderId="34" xfId="6" applyFont="1" applyFill="1" applyBorder="1" applyAlignment="1">
      <alignment horizontal="center"/>
    </xf>
    <xf numFmtId="0" fontId="80" fillId="9" borderId="35" xfId="6" applyFont="1" applyFill="1" applyBorder="1" applyAlignment="1">
      <alignment horizontal="center"/>
    </xf>
    <xf numFmtId="0" fontId="155" fillId="0" borderId="35" xfId="6" applyFont="1" applyBorder="1" applyAlignment="1">
      <alignment horizontal="left"/>
    </xf>
    <xf numFmtId="0" fontId="155" fillId="0" borderId="36" xfId="6" applyFont="1" applyBorder="1" applyAlignment="1">
      <alignment horizontal="left"/>
    </xf>
    <xf numFmtId="0" fontId="77" fillId="9" borderId="41" xfId="6" applyFont="1" applyFill="1" applyBorder="1" applyAlignment="1">
      <alignment horizontal="center" vertical="center"/>
    </xf>
    <xf numFmtId="0" fontId="84" fillId="9" borderId="36" xfId="6" applyFont="1" applyFill="1" applyBorder="1" applyAlignment="1">
      <alignment horizontal="left" vertical="center"/>
    </xf>
    <xf numFmtId="0" fontId="194" fillId="0" borderId="34" xfId="7" applyFont="1" applyBorder="1" applyAlignment="1">
      <alignment horizontal="left" vertical="center" wrapText="1"/>
    </xf>
    <xf numFmtId="0" fontId="194" fillId="0" borderId="36" xfId="7" applyFont="1" applyBorder="1" applyAlignment="1">
      <alignment horizontal="left" vertical="center" wrapText="1"/>
    </xf>
    <xf numFmtId="0" fontId="192" fillId="9" borderId="34" xfId="6" applyFont="1" applyFill="1" applyBorder="1" applyAlignment="1">
      <alignment horizontal="left" vertical="center"/>
    </xf>
    <xf numFmtId="0" fontId="192" fillId="9" borderId="35" xfId="6" applyFont="1" applyFill="1" applyBorder="1" applyAlignment="1">
      <alignment horizontal="left" vertical="center"/>
    </xf>
    <xf numFmtId="0" fontId="158" fillId="9" borderId="34" xfId="6" applyFont="1" applyFill="1" applyBorder="1" applyAlignment="1">
      <alignment horizontal="left" vertical="center" wrapText="1"/>
    </xf>
    <xf numFmtId="0" fontId="158" fillId="9" borderId="35" xfId="6" applyFont="1" applyFill="1" applyBorder="1" applyAlignment="1">
      <alignment horizontal="left" vertical="center"/>
    </xf>
    <xf numFmtId="0" fontId="158" fillId="9" borderId="36" xfId="6" applyFont="1" applyFill="1" applyBorder="1" applyAlignment="1">
      <alignment horizontal="left" vertical="center"/>
    </xf>
    <xf numFmtId="0" fontId="156" fillId="9" borderId="34" xfId="6" applyFont="1" applyFill="1" applyBorder="1" applyAlignment="1">
      <alignment horizontal="center" vertical="center"/>
    </xf>
    <xf numFmtId="0" fontId="156" fillId="9" borderId="35" xfId="6" applyFont="1" applyFill="1" applyBorder="1" applyAlignment="1">
      <alignment horizontal="center" vertical="center"/>
    </xf>
    <xf numFmtId="0" fontId="156" fillId="9" borderId="36" xfId="6" applyFont="1" applyFill="1" applyBorder="1" applyAlignment="1">
      <alignment horizontal="center" vertical="center"/>
    </xf>
    <xf numFmtId="0" fontId="156" fillId="9" borderId="35" xfId="6" applyFont="1" applyFill="1" applyBorder="1" applyAlignment="1">
      <alignment horizontal="left" vertical="center" wrapText="1"/>
    </xf>
    <xf numFmtId="0" fontId="156" fillId="9" borderId="35" xfId="6" applyFont="1" applyFill="1" applyBorder="1" applyAlignment="1">
      <alignment horizontal="left" vertical="center"/>
    </xf>
    <xf numFmtId="0" fontId="137" fillId="9" borderId="37" xfId="6" applyFont="1" applyFill="1" applyBorder="1" applyAlignment="1">
      <alignment horizontal="center" wrapText="1"/>
    </xf>
    <xf numFmtId="0" fontId="137" fillId="9" borderId="38" xfId="6" applyFont="1" applyFill="1" applyBorder="1" applyAlignment="1">
      <alignment horizontal="center" wrapText="1"/>
    </xf>
    <xf numFmtId="0" fontId="158" fillId="9" borderId="34" xfId="6" applyFont="1" applyFill="1" applyBorder="1" applyAlignment="1">
      <alignment horizontal="left" vertical="center"/>
    </xf>
    <xf numFmtId="0" fontId="156" fillId="9" borderId="34" xfId="6" applyFont="1" applyFill="1" applyBorder="1" applyAlignment="1">
      <alignment horizontal="center" vertical="center" wrapText="1"/>
    </xf>
    <xf numFmtId="0" fontId="7" fillId="5" borderId="88" xfId="3" applyFill="1" applyBorder="1" applyAlignment="1">
      <alignment horizontal="center" vertical="center"/>
    </xf>
    <xf numFmtId="0" fontId="82" fillId="9" borderId="42" xfId="6" applyFont="1" applyFill="1" applyBorder="1" applyAlignment="1">
      <alignment horizontal="left" vertical="center"/>
    </xf>
    <xf numFmtId="0" fontId="82" fillId="9" borderId="63" xfId="6" applyFont="1" applyFill="1" applyBorder="1" applyAlignment="1">
      <alignment horizontal="left" vertical="center"/>
    </xf>
    <xf numFmtId="0" fontId="82" fillId="9" borderId="101" xfId="6" applyFont="1" applyFill="1" applyBorder="1" applyAlignment="1">
      <alignment horizontal="left" vertical="center"/>
    </xf>
    <xf numFmtId="56" fontId="160" fillId="9" borderId="0" xfId="6" quotePrefix="1" applyNumberFormat="1" applyFont="1" applyFill="1" applyAlignment="1">
      <alignment horizontal="center" vertical="center"/>
    </xf>
    <xf numFmtId="56" fontId="160" fillId="9" borderId="0" xfId="6" applyNumberFormat="1" applyFont="1" applyFill="1" applyAlignment="1">
      <alignment horizontal="center" vertical="center"/>
    </xf>
    <xf numFmtId="56" fontId="162" fillId="9" borderId="0" xfId="6" quotePrefix="1" applyNumberFormat="1" applyFont="1" applyFill="1" applyAlignment="1">
      <alignment horizontal="center" vertical="center"/>
    </xf>
    <xf numFmtId="56" fontId="165" fillId="9" borderId="0" xfId="6" quotePrefix="1" applyNumberFormat="1" applyFont="1" applyFill="1" applyAlignment="1">
      <alignment horizontal="center" vertical="center"/>
    </xf>
    <xf numFmtId="0" fontId="159" fillId="9" borderId="34" xfId="6" applyFont="1" applyFill="1" applyBorder="1" applyAlignment="1">
      <alignment horizontal="center" vertical="center"/>
    </xf>
    <xf numFmtId="0" fontId="159" fillId="9" borderId="35" xfId="6" applyFont="1" applyFill="1" applyBorder="1" applyAlignment="1">
      <alignment horizontal="center" vertical="center"/>
    </xf>
    <xf numFmtId="0" fontId="159" fillId="9" borderId="36" xfId="6" applyFont="1" applyFill="1" applyBorder="1" applyAlignment="1">
      <alignment horizontal="center" vertical="center"/>
    </xf>
    <xf numFmtId="0" fontId="156" fillId="9" borderId="34" xfId="6" applyFont="1" applyFill="1" applyBorder="1" applyAlignment="1">
      <alignment horizontal="left" wrapText="1"/>
    </xf>
    <xf numFmtId="0" fontId="156" fillId="9" borderId="35" xfId="6" applyFont="1" applyFill="1" applyBorder="1" applyAlignment="1">
      <alignment horizontal="left" wrapText="1"/>
    </xf>
    <xf numFmtId="0" fontId="156" fillId="9" borderId="36" xfId="6" applyFont="1" applyFill="1" applyBorder="1" applyAlignment="1">
      <alignment horizontal="left" wrapText="1"/>
    </xf>
    <xf numFmtId="0" fontId="82" fillId="9" borderId="42" xfId="6" applyFont="1" applyFill="1" applyBorder="1" applyAlignment="1">
      <alignment horizontal="center" vertical="center"/>
    </xf>
    <xf numFmtId="0" fontId="82" fillId="9" borderId="63" xfId="6" applyFont="1" applyFill="1" applyBorder="1" applyAlignment="1">
      <alignment horizontal="center" vertical="center"/>
    </xf>
    <xf numFmtId="0" fontId="82" fillId="9" borderId="101" xfId="6" applyFont="1" applyFill="1" applyBorder="1" applyAlignment="1">
      <alignment horizontal="center" vertical="center"/>
    </xf>
    <xf numFmtId="0" fontId="82" fillId="9" borderId="32" xfId="6" applyFont="1" applyFill="1" applyBorder="1" applyAlignment="1">
      <alignment horizontal="center" vertical="center"/>
    </xf>
    <xf numFmtId="0" fontId="82" fillId="9" borderId="37" xfId="6" applyFont="1" applyFill="1" applyBorder="1" applyAlignment="1">
      <alignment horizontal="center" vertical="center"/>
    </xf>
    <xf numFmtId="0" fontId="82" fillId="9" borderId="38" xfId="6" applyFont="1" applyFill="1" applyBorder="1" applyAlignment="1">
      <alignment horizontal="center" vertical="center"/>
    </xf>
    <xf numFmtId="0" fontId="132" fillId="5" borderId="41" xfId="2" applyFont="1" applyFill="1" applyBorder="1" applyAlignment="1">
      <alignment horizontal="center" vertical="center" textRotation="255" shrinkToFit="1"/>
    </xf>
    <xf numFmtId="0" fontId="132" fillId="5" borderId="31" xfId="2" applyFont="1" applyFill="1" applyBorder="1" applyAlignment="1">
      <alignment horizontal="center" vertical="center" textRotation="255" shrinkToFit="1"/>
    </xf>
    <xf numFmtId="0" fontId="132" fillId="5" borderId="42" xfId="2" applyFont="1" applyFill="1" applyBorder="1" applyAlignment="1">
      <alignment horizontal="center" vertical="center" textRotation="255" shrinkToFit="1"/>
    </xf>
    <xf numFmtId="0" fontId="132" fillId="5" borderId="32" xfId="2" applyFont="1" applyFill="1" applyBorder="1" applyAlignment="1">
      <alignment horizontal="center" vertical="center" textRotation="255" shrinkToFit="1"/>
    </xf>
    <xf numFmtId="0" fontId="133" fillId="9" borderId="34" xfId="6" applyFont="1" applyFill="1" applyBorder="1"/>
    <xf numFmtId="0" fontId="134" fillId="9" borderId="35" xfId="6" applyFont="1" applyFill="1" applyBorder="1"/>
    <xf numFmtId="0" fontId="134" fillId="9" borderId="36" xfId="6" applyFont="1" applyFill="1" applyBorder="1"/>
    <xf numFmtId="0" fontId="80" fillId="9" borderId="34" xfId="6" applyFont="1" applyFill="1" applyBorder="1" applyAlignment="1">
      <alignment horizontal="left" vertical="center"/>
    </xf>
    <xf numFmtId="0" fontId="80" fillId="9" borderId="35" xfId="6" applyFont="1" applyFill="1" applyBorder="1" applyAlignment="1">
      <alignment horizontal="left" vertical="center"/>
    </xf>
    <xf numFmtId="0" fontId="78" fillId="9" borderId="34" xfId="6" applyFont="1" applyFill="1" applyBorder="1" applyAlignment="1">
      <alignment horizontal="left" vertical="center" wrapText="1"/>
    </xf>
    <xf numFmtId="0" fontId="77" fillId="9" borderId="35" xfId="6" applyFont="1" applyFill="1" applyBorder="1" applyAlignment="1">
      <alignment horizontal="left" vertical="center" wrapText="1"/>
    </xf>
    <xf numFmtId="0" fontId="77" fillId="9" borderId="36" xfId="6" applyFont="1" applyFill="1" applyBorder="1" applyAlignment="1">
      <alignment horizontal="left" vertical="center" wrapText="1"/>
    </xf>
    <xf numFmtId="0" fontId="156" fillId="9" borderId="34" xfId="6" applyFont="1" applyFill="1" applyBorder="1" applyAlignment="1">
      <alignment horizontal="center" vertical="top" wrapText="1"/>
    </xf>
    <xf numFmtId="0" fontId="156" fillId="9" borderId="35" xfId="6" applyFont="1" applyFill="1" applyBorder="1" applyAlignment="1">
      <alignment horizontal="center" vertical="top" wrapText="1"/>
    </xf>
    <xf numFmtId="0" fontId="156" fillId="9" borderId="36" xfId="6" applyFont="1" applyFill="1" applyBorder="1" applyAlignment="1">
      <alignment horizontal="center" vertical="top" wrapText="1"/>
    </xf>
    <xf numFmtId="0" fontId="78" fillId="9" borderId="0" xfId="6" applyFont="1" applyFill="1" applyAlignment="1">
      <alignment horizontal="left" vertical="top" wrapText="1"/>
    </xf>
    <xf numFmtId="0" fontId="97" fillId="9" borderId="42" xfId="6" applyFont="1" applyFill="1" applyBorder="1" applyAlignment="1">
      <alignment horizontal="center" vertical="center" wrapText="1"/>
    </xf>
    <xf numFmtId="0" fontId="97" fillId="9" borderId="63" xfId="6" applyFont="1" applyFill="1" applyBorder="1" applyAlignment="1">
      <alignment horizontal="center" vertical="center" wrapText="1"/>
    </xf>
    <xf numFmtId="0" fontId="97" fillId="9" borderId="101" xfId="6" applyFont="1" applyFill="1" applyBorder="1" applyAlignment="1">
      <alignment horizontal="center" vertical="center" wrapText="1"/>
    </xf>
    <xf numFmtId="0" fontId="97" fillId="9" borderId="14" xfId="6" applyFont="1" applyFill="1" applyBorder="1" applyAlignment="1">
      <alignment horizontal="center" vertical="center" wrapText="1"/>
    </xf>
    <xf numFmtId="0" fontId="97" fillId="9" borderId="0" xfId="6" applyFont="1" applyFill="1" applyAlignment="1">
      <alignment horizontal="center" vertical="center" wrapText="1"/>
    </xf>
    <xf numFmtId="0" fontId="97" fillId="9" borderId="15" xfId="6" applyFont="1" applyFill="1" applyBorder="1" applyAlignment="1">
      <alignment horizontal="center" vertical="center" wrapText="1"/>
    </xf>
    <xf numFmtId="0" fontId="97" fillId="9" borderId="32" xfId="6" applyFont="1" applyFill="1" applyBorder="1" applyAlignment="1">
      <alignment horizontal="center" vertical="center" wrapText="1"/>
    </xf>
    <xf numFmtId="0" fontId="97" fillId="9" borderId="37" xfId="6" applyFont="1" applyFill="1" applyBorder="1" applyAlignment="1">
      <alignment horizontal="center" vertical="center" wrapText="1"/>
    </xf>
    <xf numFmtId="0" fontId="97" fillId="9" borderId="38" xfId="6" applyFont="1" applyFill="1" applyBorder="1" applyAlignment="1">
      <alignment horizontal="center" vertical="center" wrapText="1"/>
    </xf>
    <xf numFmtId="0" fontId="97" fillId="9" borderId="157" xfId="6" applyFont="1" applyFill="1" applyBorder="1" applyAlignment="1">
      <alignment horizontal="center" vertical="center" wrapText="1"/>
    </xf>
    <xf numFmtId="0" fontId="130" fillId="9" borderId="158" xfId="6" applyFont="1" applyFill="1" applyBorder="1" applyAlignment="1">
      <alignment horizontal="center" vertical="center" wrapText="1"/>
    </xf>
    <xf numFmtId="0" fontId="130" fillId="9" borderId="159" xfId="6" applyFont="1" applyFill="1" applyBorder="1" applyAlignment="1">
      <alignment horizontal="center" vertical="center" wrapText="1"/>
    </xf>
    <xf numFmtId="0" fontId="130" fillId="9" borderId="160" xfId="6" applyFont="1" applyFill="1" applyBorder="1" applyAlignment="1">
      <alignment horizontal="center" vertical="center" wrapText="1"/>
    </xf>
    <xf numFmtId="0" fontId="77" fillId="9" borderId="0" xfId="6" applyFont="1" applyFill="1" applyAlignment="1">
      <alignment horizontal="center"/>
    </xf>
    <xf numFmtId="0" fontId="80" fillId="9" borderId="42" xfId="6" applyFont="1" applyFill="1" applyBorder="1" applyAlignment="1">
      <alignment horizontal="left" vertical="center"/>
    </xf>
    <xf numFmtId="0" fontId="80" fillId="9" borderId="63" xfId="6" applyFont="1" applyFill="1" applyBorder="1" applyAlignment="1">
      <alignment horizontal="left" vertical="center"/>
    </xf>
    <xf numFmtId="0" fontId="80" fillId="9" borderId="32" xfId="6" applyFont="1" applyFill="1" applyBorder="1" applyAlignment="1">
      <alignment horizontal="left" vertical="center"/>
    </xf>
    <xf numFmtId="0" fontId="80" fillId="9" borderId="37" xfId="6" applyFont="1" applyFill="1" applyBorder="1" applyAlignment="1">
      <alignment horizontal="left" vertical="center"/>
    </xf>
    <xf numFmtId="0" fontId="156" fillId="9" borderId="63" xfId="6" applyFont="1" applyFill="1" applyBorder="1" applyAlignment="1">
      <alignment horizontal="center"/>
    </xf>
    <xf numFmtId="0" fontId="156" fillId="9" borderId="101" xfId="6" applyFont="1" applyFill="1" applyBorder="1" applyAlignment="1">
      <alignment horizontal="center"/>
    </xf>
    <xf numFmtId="0" fontId="156" fillId="9" borderId="37" xfId="6" applyFont="1" applyFill="1" applyBorder="1" applyAlignment="1">
      <alignment horizontal="center"/>
    </xf>
    <xf numFmtId="0" fontId="156" fillId="9" borderId="38" xfId="6" applyFont="1" applyFill="1" applyBorder="1" applyAlignment="1">
      <alignment horizontal="center"/>
    </xf>
    <xf numFmtId="0" fontId="77" fillId="9" borderId="42" xfId="6" applyFont="1" applyFill="1" applyBorder="1" applyAlignment="1">
      <alignment horizontal="center" vertical="center" wrapText="1"/>
    </xf>
    <xf numFmtId="0" fontId="77" fillId="9" borderId="63" xfId="6" applyFont="1" applyFill="1" applyBorder="1" applyAlignment="1">
      <alignment horizontal="center" vertical="center" wrapText="1"/>
    </xf>
    <xf numFmtId="0" fontId="77" fillId="9" borderId="101" xfId="6" applyFont="1" applyFill="1" applyBorder="1" applyAlignment="1">
      <alignment horizontal="center" vertical="center" wrapText="1"/>
    </xf>
    <xf numFmtId="0" fontId="77" fillId="9" borderId="0" xfId="6" applyFont="1" applyFill="1" applyAlignment="1">
      <alignment horizontal="center" vertical="center" wrapText="1"/>
    </xf>
    <xf numFmtId="0" fontId="77" fillId="9" borderId="15" xfId="6" applyFont="1" applyFill="1" applyBorder="1" applyAlignment="1">
      <alignment horizontal="center" vertical="center" wrapText="1"/>
    </xf>
    <xf numFmtId="0" fontId="77" fillId="9" borderId="32" xfId="6" applyFont="1" applyFill="1" applyBorder="1" applyAlignment="1">
      <alignment horizontal="center" vertical="center" wrapText="1"/>
    </xf>
    <xf numFmtId="0" fontId="77" fillId="9" borderId="37" xfId="6" applyFont="1" applyFill="1" applyBorder="1" applyAlignment="1">
      <alignment horizontal="center" vertical="center" wrapText="1"/>
    </xf>
    <xf numFmtId="0" fontId="77" fillId="9" borderId="38" xfId="6" applyFont="1" applyFill="1" applyBorder="1" applyAlignment="1">
      <alignment horizontal="center" vertical="center" wrapText="1"/>
    </xf>
    <xf numFmtId="0" fontId="156" fillId="9" borderId="42" xfId="6" applyFont="1" applyFill="1" applyBorder="1" applyAlignment="1">
      <alignment horizontal="center" vertical="center"/>
    </xf>
    <xf numFmtId="0" fontId="156" fillId="9" borderId="63" xfId="6" applyFont="1" applyFill="1" applyBorder="1" applyAlignment="1">
      <alignment horizontal="center" vertical="center"/>
    </xf>
    <xf numFmtId="0" fontId="156" fillId="9" borderId="101" xfId="6" applyFont="1" applyFill="1" applyBorder="1" applyAlignment="1">
      <alignment horizontal="center" vertical="center"/>
    </xf>
    <xf numFmtId="0" fontId="156" fillId="9" borderId="14" xfId="6" applyFont="1" applyFill="1" applyBorder="1" applyAlignment="1">
      <alignment horizontal="center" vertical="center"/>
    </xf>
    <xf numFmtId="0" fontId="156" fillId="9" borderId="0" xfId="6" applyFont="1" applyFill="1" applyAlignment="1">
      <alignment horizontal="center" vertical="center"/>
    </xf>
    <xf numFmtId="0" fontId="156" fillId="9" borderId="15" xfId="6" applyFont="1" applyFill="1" applyBorder="1" applyAlignment="1">
      <alignment horizontal="center" vertical="center"/>
    </xf>
    <xf numFmtId="0" fontId="156" fillId="9" borderId="32" xfId="6" applyFont="1" applyFill="1" applyBorder="1" applyAlignment="1">
      <alignment horizontal="center" vertical="center"/>
    </xf>
    <xf numFmtId="0" fontId="156" fillId="9" borderId="37" xfId="6" applyFont="1" applyFill="1" applyBorder="1" applyAlignment="1">
      <alignment horizontal="center" vertical="center"/>
    </xf>
    <xf numFmtId="0" fontId="156" fillId="9" borderId="38" xfId="6" applyFont="1" applyFill="1" applyBorder="1" applyAlignment="1">
      <alignment horizontal="center" vertical="center"/>
    </xf>
    <xf numFmtId="0" fontId="77" fillId="9" borderId="14" xfId="6" applyFont="1" applyFill="1" applyBorder="1" applyAlignment="1">
      <alignment horizontal="center" vertical="center" wrapText="1"/>
    </xf>
    <xf numFmtId="0" fontId="77" fillId="9" borderId="63" xfId="6" applyFont="1" applyFill="1" applyBorder="1" applyAlignment="1">
      <alignment horizontal="center"/>
    </xf>
    <xf numFmtId="0" fontId="77" fillId="9" borderId="101" xfId="6" applyFont="1" applyFill="1" applyBorder="1" applyAlignment="1">
      <alignment horizontal="center"/>
    </xf>
    <xf numFmtId="0" fontId="77" fillId="9" borderId="37" xfId="6" applyFont="1" applyFill="1" applyBorder="1" applyAlignment="1">
      <alignment horizontal="center"/>
    </xf>
    <xf numFmtId="0" fontId="77" fillId="9" borderId="38" xfId="6" applyFont="1" applyFill="1" applyBorder="1" applyAlignment="1">
      <alignment horizontal="center"/>
    </xf>
    <xf numFmtId="0" fontId="78" fillId="9" borderId="88" xfId="6" applyFont="1" applyFill="1" applyBorder="1" applyAlignment="1">
      <alignment horizontal="left" vertical="center" wrapText="1"/>
    </xf>
    <xf numFmtId="0" fontId="157" fillId="5" borderId="34" xfId="6" applyFont="1" applyFill="1" applyBorder="1" applyAlignment="1">
      <alignment horizontal="center" vertical="center" wrapText="1"/>
    </xf>
    <xf numFmtId="0" fontId="157" fillId="5" borderId="35" xfId="6" applyFont="1" applyFill="1" applyBorder="1" applyAlignment="1">
      <alignment horizontal="center" vertical="center" wrapText="1"/>
    </xf>
    <xf numFmtId="0" fontId="157" fillId="5" borderId="36" xfId="6" applyFont="1" applyFill="1" applyBorder="1" applyAlignment="1">
      <alignment horizontal="center" vertical="center" wrapText="1"/>
    </xf>
    <xf numFmtId="0" fontId="84" fillId="9" borderId="42" xfId="6" applyFont="1" applyFill="1" applyBorder="1" applyAlignment="1">
      <alignment horizontal="center" vertical="center" wrapText="1"/>
    </xf>
    <xf numFmtId="0" fontId="84" fillId="9" borderId="63" xfId="6" applyFont="1" applyFill="1" applyBorder="1" applyAlignment="1">
      <alignment horizontal="center" vertical="center" wrapText="1"/>
    </xf>
    <xf numFmtId="0" fontId="84" fillId="9" borderId="101" xfId="6" applyFont="1" applyFill="1" applyBorder="1" applyAlignment="1">
      <alignment horizontal="center" vertical="center" wrapText="1"/>
    </xf>
    <xf numFmtId="0" fontId="84" fillId="9" borderId="14" xfId="6" applyFont="1" applyFill="1" applyBorder="1" applyAlignment="1">
      <alignment horizontal="center" vertical="center" wrapText="1"/>
    </xf>
    <xf numFmtId="0" fontId="84" fillId="9" borderId="0" xfId="6" applyFont="1" applyFill="1" applyAlignment="1">
      <alignment horizontal="center" vertical="center" wrapText="1"/>
    </xf>
    <xf numFmtId="0" fontId="84" fillId="9" borderId="15" xfId="6" applyFont="1" applyFill="1" applyBorder="1" applyAlignment="1">
      <alignment horizontal="center" vertical="center" wrapText="1"/>
    </xf>
    <xf numFmtId="0" fontId="84" fillId="9" borderId="32" xfId="6" applyFont="1" applyFill="1" applyBorder="1" applyAlignment="1">
      <alignment horizontal="center" vertical="center" wrapText="1"/>
    </xf>
    <xf numFmtId="0" fontId="84" fillId="9" borderId="37" xfId="6" applyFont="1" applyFill="1" applyBorder="1" applyAlignment="1">
      <alignment horizontal="center" vertical="center" wrapText="1"/>
    </xf>
    <xf numFmtId="0" fontId="84" fillId="9" borderId="38" xfId="6" applyFont="1" applyFill="1" applyBorder="1" applyAlignment="1">
      <alignment horizontal="center" vertical="center" wrapText="1"/>
    </xf>
    <xf numFmtId="0" fontId="157" fillId="5" borderId="42" xfId="6" applyFont="1" applyFill="1" applyBorder="1" applyAlignment="1">
      <alignment horizontal="center" vertical="center" wrapText="1"/>
    </xf>
    <xf numFmtId="0" fontId="157" fillId="5" borderId="63" xfId="6" applyFont="1" applyFill="1" applyBorder="1" applyAlignment="1">
      <alignment horizontal="center" vertical="center" wrapText="1"/>
    </xf>
    <xf numFmtId="0" fontId="157" fillId="5" borderId="101" xfId="6" applyFont="1" applyFill="1" applyBorder="1" applyAlignment="1">
      <alignment horizontal="center" vertical="center" wrapText="1"/>
    </xf>
    <xf numFmtId="0" fontId="157" fillId="5" borderId="32" xfId="6" applyFont="1" applyFill="1" applyBorder="1" applyAlignment="1">
      <alignment horizontal="center" vertical="center" wrapText="1"/>
    </xf>
    <xf numFmtId="0" fontId="157" fillId="5" borderId="37" xfId="6" applyFont="1" applyFill="1" applyBorder="1" applyAlignment="1">
      <alignment horizontal="center" vertical="center" wrapText="1"/>
    </xf>
    <xf numFmtId="0" fontId="157" fillId="5" borderId="38" xfId="6" applyFont="1" applyFill="1" applyBorder="1" applyAlignment="1">
      <alignment horizontal="center" vertical="center" wrapText="1"/>
    </xf>
    <xf numFmtId="0" fontId="84" fillId="9" borderId="88" xfId="6" applyFont="1" applyFill="1" applyBorder="1" applyAlignment="1">
      <alignment horizontal="left" vertical="center" wrapText="1"/>
    </xf>
    <xf numFmtId="0" fontId="99" fillId="9" borderId="88" xfId="6" applyFont="1" applyFill="1" applyBorder="1" applyAlignment="1">
      <alignment horizontal="left" vertical="center" wrapText="1"/>
    </xf>
    <xf numFmtId="0" fontId="77" fillId="9" borderId="42" xfId="6" applyFont="1" applyFill="1" applyBorder="1" applyAlignment="1">
      <alignment horizontal="center" vertical="center"/>
    </xf>
    <xf numFmtId="0" fontId="77" fillId="9" borderId="63" xfId="6" applyFont="1" applyFill="1" applyBorder="1" applyAlignment="1">
      <alignment horizontal="center" vertical="center"/>
    </xf>
    <xf numFmtId="0" fontId="77" fillId="9" borderId="101" xfId="6" applyFont="1" applyFill="1" applyBorder="1" applyAlignment="1">
      <alignment horizontal="center" vertical="center"/>
    </xf>
    <xf numFmtId="0" fontId="77" fillId="9" borderId="14" xfId="6" applyFont="1" applyFill="1" applyBorder="1" applyAlignment="1">
      <alignment horizontal="center" vertical="center"/>
    </xf>
    <xf numFmtId="0" fontId="77" fillId="9" borderId="0" xfId="6" applyFont="1" applyFill="1" applyAlignment="1">
      <alignment horizontal="center" vertical="center"/>
    </xf>
    <xf numFmtId="0" fontId="77" fillId="9" borderId="15" xfId="6" applyFont="1" applyFill="1" applyBorder="1" applyAlignment="1">
      <alignment horizontal="center" vertical="center"/>
    </xf>
    <xf numFmtId="56" fontId="156" fillId="9" borderId="42" xfId="6" applyNumberFormat="1" applyFont="1" applyFill="1" applyBorder="1" applyAlignment="1">
      <alignment horizontal="center" vertical="center"/>
    </xf>
    <xf numFmtId="0" fontId="77" fillId="9" borderId="41" xfId="6" applyFont="1" applyFill="1" applyBorder="1" applyAlignment="1">
      <alignment horizontal="center"/>
    </xf>
    <xf numFmtId="0" fontId="77" fillId="9" borderId="57" xfId="6" applyFont="1" applyFill="1" applyBorder="1" applyAlignment="1">
      <alignment horizontal="center"/>
    </xf>
    <xf numFmtId="0" fontId="77" fillId="9" borderId="43" xfId="6" applyFont="1" applyFill="1" applyBorder="1"/>
    <xf numFmtId="0" fontId="77" fillId="9" borderId="137" xfId="6" applyFont="1" applyFill="1" applyBorder="1"/>
    <xf numFmtId="0" fontId="77" fillId="9" borderId="0" xfId="6" applyFont="1" applyFill="1" applyAlignment="1">
      <alignment horizontal="left"/>
    </xf>
    <xf numFmtId="0" fontId="100" fillId="0" borderId="0" xfId="1" applyFont="1" applyAlignment="1">
      <alignment horizontal="center" vertical="center"/>
    </xf>
    <xf numFmtId="0" fontId="156" fillId="9" borderId="41" xfId="6" applyFont="1" applyFill="1" applyBorder="1" applyAlignment="1">
      <alignment horizontal="center" vertical="center"/>
    </xf>
    <xf numFmtId="0" fontId="156" fillId="9" borderId="18" xfId="6" applyFont="1" applyFill="1" applyBorder="1" applyAlignment="1">
      <alignment horizontal="center" vertical="center"/>
    </xf>
    <xf numFmtId="0" fontId="156" fillId="9" borderId="31" xfId="6" applyFont="1" applyFill="1" applyBorder="1" applyAlignment="1">
      <alignment horizontal="center" vertical="center"/>
    </xf>
    <xf numFmtId="0" fontId="77" fillId="9" borderId="42" xfId="6" applyFont="1" applyFill="1" applyBorder="1"/>
    <xf numFmtId="0" fontId="77" fillId="9" borderId="22" xfId="6" applyFont="1" applyFill="1" applyBorder="1"/>
    <xf numFmtId="0" fontId="77" fillId="9" borderId="41" xfId="6" applyFont="1" applyFill="1" applyBorder="1"/>
    <xf numFmtId="0" fontId="77" fillId="9" borderId="57" xfId="6" applyFont="1" applyFill="1" applyBorder="1"/>
    <xf numFmtId="0" fontId="77" fillId="9" borderId="88" xfId="6" applyFont="1" applyFill="1" applyBorder="1"/>
    <xf numFmtId="0" fontId="77" fillId="9" borderId="64" xfId="6" applyFont="1" applyFill="1" applyBorder="1"/>
    <xf numFmtId="0" fontId="77" fillId="9" borderId="34" xfId="6" applyFont="1" applyFill="1" applyBorder="1"/>
    <xf numFmtId="0" fontId="77" fillId="9" borderId="103" xfId="6" applyFont="1" applyFill="1" applyBorder="1"/>
    <xf numFmtId="0" fontId="77" fillId="9" borderId="126" xfId="6" applyFont="1" applyFill="1" applyBorder="1"/>
    <xf numFmtId="0" fontId="77" fillId="9" borderId="6" xfId="6" applyFont="1" applyFill="1" applyBorder="1"/>
    <xf numFmtId="0" fontId="77" fillId="9" borderId="18" xfId="6" applyFont="1" applyFill="1" applyBorder="1" applyAlignment="1">
      <alignment horizontal="center" vertical="center" wrapText="1"/>
    </xf>
    <xf numFmtId="0" fontId="77" fillId="9" borderId="31" xfId="6" applyFont="1" applyFill="1" applyBorder="1" applyAlignment="1">
      <alignment horizontal="center" vertical="center" wrapText="1"/>
    </xf>
    <xf numFmtId="0" fontId="77" fillId="9" borderId="43" xfId="6" applyFont="1" applyFill="1" applyBorder="1" applyAlignment="1">
      <alignment vertical="center" wrapText="1"/>
    </xf>
    <xf numFmtId="0" fontId="77" fillId="9" borderId="21" xfId="6" applyFont="1" applyFill="1" applyBorder="1" applyAlignment="1">
      <alignment vertical="center" wrapText="1"/>
    </xf>
    <xf numFmtId="0" fontId="77" fillId="9" borderId="132" xfId="6" applyFont="1" applyFill="1" applyBorder="1" applyAlignment="1">
      <alignment vertical="center" wrapText="1"/>
    </xf>
    <xf numFmtId="0" fontId="77" fillId="9" borderId="143" xfId="6" applyFont="1" applyFill="1" applyBorder="1" applyAlignment="1">
      <alignment horizontal="left"/>
    </xf>
    <xf numFmtId="0" fontId="77" fillId="9" borderId="129" xfId="6" applyFont="1" applyFill="1" applyBorder="1" applyAlignment="1">
      <alignment horizontal="left"/>
    </xf>
    <xf numFmtId="0" fontId="85" fillId="9" borderId="0" xfId="6" applyFont="1" applyFill="1" applyAlignment="1">
      <alignment horizontal="left" vertical="center"/>
    </xf>
    <xf numFmtId="0" fontId="77" fillId="9" borderId="122" xfId="6" applyFont="1" applyFill="1" applyBorder="1"/>
    <xf numFmtId="0" fontId="77" fillId="9" borderId="123" xfId="6" applyFont="1" applyFill="1" applyBorder="1"/>
    <xf numFmtId="0" fontId="80" fillId="9" borderId="88" xfId="6" applyFont="1" applyFill="1" applyBorder="1" applyAlignment="1">
      <alignment horizontal="center" vertical="center"/>
    </xf>
    <xf numFmtId="0" fontId="80" fillId="9" borderId="64" xfId="6" applyFont="1" applyFill="1" applyBorder="1" applyAlignment="1">
      <alignment horizontal="center" vertical="center"/>
    </xf>
    <xf numFmtId="0" fontId="77" fillId="9" borderId="41" xfId="6" applyFont="1" applyFill="1" applyBorder="1" applyAlignment="1">
      <alignment vertical="center" wrapText="1"/>
    </xf>
    <xf numFmtId="0" fontId="77" fillId="9" borderId="18" xfId="6" applyFont="1" applyFill="1" applyBorder="1" applyAlignment="1">
      <alignment vertical="center" wrapText="1"/>
    </xf>
    <xf numFmtId="0" fontId="77" fillId="9" borderId="31" xfId="6" applyFont="1" applyFill="1" applyBorder="1" applyAlignment="1">
      <alignment vertical="center" wrapText="1"/>
    </xf>
    <xf numFmtId="0" fontId="77" fillId="9" borderId="101" xfId="6" applyFont="1" applyFill="1" applyBorder="1" applyAlignment="1">
      <alignment vertical="center" wrapText="1"/>
    </xf>
    <xf numFmtId="0" fontId="77" fillId="9" borderId="15" xfId="6" applyFont="1" applyFill="1" applyBorder="1" applyAlignment="1">
      <alignment vertical="center" wrapText="1"/>
    </xf>
    <xf numFmtId="0" fontId="77" fillId="9" borderId="38" xfId="6" applyFont="1" applyFill="1" applyBorder="1" applyAlignment="1">
      <alignment vertical="center" wrapText="1"/>
    </xf>
    <xf numFmtId="0" fontId="77" fillId="9" borderId="18" xfId="6" applyFont="1" applyFill="1" applyBorder="1"/>
    <xf numFmtId="0" fontId="77" fillId="9" borderId="31" xfId="6" applyFont="1" applyFill="1" applyBorder="1"/>
    <xf numFmtId="0" fontId="77" fillId="9" borderId="136" xfId="6" applyFont="1" applyFill="1" applyBorder="1" applyAlignment="1">
      <alignment vertical="center" wrapText="1"/>
    </xf>
    <xf numFmtId="0" fontId="77" fillId="9" borderId="131" xfId="6" applyFont="1" applyFill="1" applyBorder="1" applyAlignment="1">
      <alignment vertical="center" wrapText="1"/>
    </xf>
    <xf numFmtId="0" fontId="77" fillId="9" borderId="134" xfId="6" applyFont="1" applyFill="1" applyBorder="1" applyAlignment="1">
      <alignment vertical="center" wrapText="1"/>
    </xf>
    <xf numFmtId="0" fontId="77" fillId="9" borderId="1" xfId="6" applyFont="1" applyFill="1" applyBorder="1" applyAlignment="1">
      <alignment horizontal="center" vertical="center"/>
    </xf>
    <xf numFmtId="0" fontId="77" fillId="9" borderId="3" xfId="6" applyFont="1" applyFill="1" applyBorder="1" applyAlignment="1">
      <alignment horizontal="center" vertical="center"/>
    </xf>
    <xf numFmtId="0" fontId="77" fillId="9" borderId="135" xfId="6" applyFont="1" applyFill="1" applyBorder="1" applyAlignment="1">
      <alignment horizontal="center" vertical="center"/>
    </xf>
    <xf numFmtId="0" fontId="77" fillId="9" borderId="39" xfId="6" applyFont="1" applyFill="1" applyBorder="1" applyAlignment="1">
      <alignment horizontal="center" vertical="center"/>
    </xf>
    <xf numFmtId="0" fontId="85" fillId="9" borderId="142" xfId="6" applyFont="1" applyFill="1" applyBorder="1" applyAlignment="1">
      <alignment horizontal="left" vertical="center"/>
    </xf>
    <xf numFmtId="0" fontId="85" fillId="9" borderId="133" xfId="6" applyFont="1" applyFill="1" applyBorder="1" applyAlignment="1">
      <alignment horizontal="left" vertical="center"/>
    </xf>
    <xf numFmtId="0" fontId="77" fillId="9" borderId="136" xfId="6" applyFont="1" applyFill="1" applyBorder="1" applyAlignment="1">
      <alignment horizontal="center" vertical="center" wrapText="1"/>
    </xf>
    <xf numFmtId="0" fontId="77" fillId="9" borderId="131" xfId="6" applyFont="1" applyFill="1" applyBorder="1" applyAlignment="1">
      <alignment horizontal="center" vertical="center" wrapText="1"/>
    </xf>
    <xf numFmtId="0" fontId="77" fillId="9" borderId="134" xfId="6" applyFont="1" applyFill="1" applyBorder="1" applyAlignment="1">
      <alignment horizontal="center" vertical="center" wrapText="1"/>
    </xf>
    <xf numFmtId="0" fontId="80" fillId="9" borderId="42" xfId="6" applyFont="1" applyFill="1" applyBorder="1" applyAlignment="1">
      <alignment horizontal="center" vertical="top" wrapText="1"/>
    </xf>
    <xf numFmtId="0" fontId="80" fillId="9" borderId="63" xfId="6" applyFont="1" applyFill="1" applyBorder="1" applyAlignment="1">
      <alignment horizontal="center" vertical="top" wrapText="1"/>
    </xf>
    <xf numFmtId="0" fontId="80" fillId="9" borderId="14" xfId="6" applyFont="1" applyFill="1" applyBorder="1" applyAlignment="1">
      <alignment horizontal="center" vertical="top" wrapText="1"/>
    </xf>
    <xf numFmtId="0" fontId="80" fillId="9" borderId="0" xfId="6" applyFont="1" applyFill="1" applyAlignment="1">
      <alignment horizontal="center" vertical="top" wrapText="1"/>
    </xf>
    <xf numFmtId="0" fontId="80" fillId="9" borderId="32" xfId="6" applyFont="1" applyFill="1" applyBorder="1" applyAlignment="1">
      <alignment horizontal="center" vertical="top" wrapText="1"/>
    </xf>
    <xf numFmtId="0" fontId="80" fillId="9" borderId="37" xfId="6" applyFont="1" applyFill="1" applyBorder="1" applyAlignment="1">
      <alignment horizontal="center" vertical="top" wrapText="1"/>
    </xf>
    <xf numFmtId="0" fontId="97" fillId="9" borderId="124" xfId="6" applyFont="1" applyFill="1" applyBorder="1" applyAlignment="1">
      <alignment horizontal="center"/>
    </xf>
    <xf numFmtId="0" fontId="97" fillId="9" borderId="140" xfId="6" applyFont="1" applyFill="1" applyBorder="1" applyAlignment="1">
      <alignment horizontal="center"/>
    </xf>
    <xf numFmtId="0" fontId="82" fillId="9" borderId="126" xfId="6" applyFont="1" applyFill="1" applyBorder="1" applyAlignment="1">
      <alignment horizontal="left" vertical="top"/>
    </xf>
    <xf numFmtId="0" fontId="82" fillId="9" borderId="102" xfId="6" applyFont="1" applyFill="1" applyBorder="1" applyAlignment="1">
      <alignment horizontal="left" vertical="top"/>
    </xf>
    <xf numFmtId="0" fontId="82" fillId="9" borderId="135" xfId="6" applyFont="1" applyFill="1" applyBorder="1" applyAlignment="1">
      <alignment horizontal="left" vertical="top"/>
    </xf>
    <xf numFmtId="0" fontId="82" fillId="9" borderId="39" xfId="6" applyFont="1" applyFill="1" applyBorder="1" applyAlignment="1">
      <alignment horizontal="left" vertical="top"/>
    </xf>
    <xf numFmtId="0" fontId="82" fillId="9" borderId="1" xfId="6" applyFont="1" applyFill="1" applyBorder="1" applyAlignment="1">
      <alignment horizontal="left" vertical="top"/>
    </xf>
    <xf numFmtId="0" fontId="82" fillId="9" borderId="3" xfId="6" applyFont="1" applyFill="1" applyBorder="1" applyAlignment="1">
      <alignment horizontal="left" vertical="top"/>
    </xf>
    <xf numFmtId="0" fontId="156" fillId="9" borderId="41" xfId="6" applyFont="1" applyFill="1" applyBorder="1" applyAlignment="1">
      <alignment vertical="center" wrapText="1"/>
    </xf>
    <xf numFmtId="0" fontId="156" fillId="9" borderId="18" xfId="6" applyFont="1" applyFill="1" applyBorder="1" applyAlignment="1">
      <alignment vertical="center" wrapText="1"/>
    </xf>
    <xf numFmtId="0" fontId="156" fillId="9" borderId="31" xfId="6" applyFont="1" applyFill="1" applyBorder="1" applyAlignment="1">
      <alignment vertical="center" wrapText="1"/>
    </xf>
    <xf numFmtId="0" fontId="156" fillId="9" borderId="41" xfId="6" applyFont="1" applyFill="1" applyBorder="1" applyAlignment="1">
      <alignment horizontal="center" vertical="center" wrapText="1"/>
    </xf>
    <xf numFmtId="0" fontId="156" fillId="9" borderId="18" xfId="6" applyFont="1" applyFill="1" applyBorder="1" applyAlignment="1">
      <alignment horizontal="center" vertical="center" wrapText="1"/>
    </xf>
    <xf numFmtId="0" fontId="156" fillId="9" borderId="31" xfId="6" applyFont="1" applyFill="1" applyBorder="1" applyAlignment="1">
      <alignment horizontal="center" vertical="center" wrapText="1"/>
    </xf>
    <xf numFmtId="0" fontId="156" fillId="9" borderId="136" xfId="6" applyFont="1" applyFill="1" applyBorder="1" applyAlignment="1">
      <alignment vertical="center" wrapText="1"/>
    </xf>
    <xf numFmtId="0" fontId="156" fillId="9" borderId="131" xfId="6" applyFont="1" applyFill="1" applyBorder="1" applyAlignment="1">
      <alignment vertical="center" wrapText="1"/>
    </xf>
    <xf numFmtId="0" fontId="156" fillId="9" borderId="134" xfId="6" applyFont="1" applyFill="1" applyBorder="1" applyAlignment="1">
      <alignment vertical="center" wrapText="1"/>
    </xf>
    <xf numFmtId="0" fontId="156" fillId="9" borderId="101" xfId="6" applyFont="1" applyFill="1" applyBorder="1" applyAlignment="1">
      <alignment vertical="center" wrapText="1"/>
    </xf>
    <xf numFmtId="0" fontId="156" fillId="9" borderId="15" xfId="6" applyFont="1" applyFill="1" applyBorder="1" applyAlignment="1">
      <alignment vertical="center" wrapText="1"/>
    </xf>
    <xf numFmtId="0" fontId="156" fillId="9" borderId="38" xfId="6" applyFont="1" applyFill="1" applyBorder="1" applyAlignment="1">
      <alignment vertical="center" wrapText="1"/>
    </xf>
    <xf numFmtId="0" fontId="168" fillId="9" borderId="126" xfId="6" applyFont="1" applyFill="1" applyBorder="1" applyAlignment="1">
      <alignment horizontal="center" vertical="center"/>
    </xf>
    <xf numFmtId="0" fontId="168" fillId="9" borderId="102" xfId="6" applyFont="1" applyFill="1" applyBorder="1" applyAlignment="1">
      <alignment horizontal="center" vertical="center"/>
    </xf>
    <xf numFmtId="0" fontId="168" fillId="9" borderId="4" xfId="6" applyFont="1" applyFill="1" applyBorder="1" applyAlignment="1">
      <alignment horizontal="center" vertical="center"/>
    </xf>
    <xf numFmtId="0" fontId="168" fillId="9" borderId="5" xfId="6" applyFont="1" applyFill="1" applyBorder="1" applyAlignment="1">
      <alignment horizontal="center" vertical="center"/>
    </xf>
    <xf numFmtId="0" fontId="168" fillId="9" borderId="135" xfId="6" applyFont="1" applyFill="1" applyBorder="1" applyAlignment="1">
      <alignment horizontal="center" vertical="center"/>
    </xf>
    <xf numFmtId="0" fontId="168" fillId="9" borderId="39" xfId="6" applyFont="1" applyFill="1" applyBorder="1" applyAlignment="1">
      <alignment horizontal="center" vertical="center"/>
    </xf>
    <xf numFmtId="0" fontId="156" fillId="9" borderId="136" xfId="6" applyFont="1" applyFill="1" applyBorder="1" applyAlignment="1">
      <alignment horizontal="center" vertical="center" wrapText="1"/>
    </xf>
    <xf numFmtId="0" fontId="156" fillId="9" borderId="131" xfId="6" applyFont="1" applyFill="1" applyBorder="1" applyAlignment="1">
      <alignment horizontal="center" vertical="center" wrapText="1"/>
    </xf>
    <xf numFmtId="0" fontId="156" fillId="9" borderId="134" xfId="6" applyFont="1" applyFill="1" applyBorder="1" applyAlignment="1">
      <alignment horizontal="center" vertical="center" wrapText="1"/>
    </xf>
    <xf numFmtId="0" fontId="155" fillId="9" borderId="42" xfId="6" applyFont="1" applyFill="1" applyBorder="1" applyAlignment="1">
      <alignment horizontal="center" vertical="top" wrapText="1"/>
    </xf>
    <xf numFmtId="0" fontId="155" fillId="9" borderId="63" xfId="6" applyFont="1" applyFill="1" applyBorder="1" applyAlignment="1">
      <alignment horizontal="center" vertical="top" wrapText="1"/>
    </xf>
    <xf numFmtId="0" fontId="155" fillId="9" borderId="14" xfId="6" applyFont="1" applyFill="1" applyBorder="1" applyAlignment="1">
      <alignment horizontal="center" vertical="top" wrapText="1"/>
    </xf>
    <xf numFmtId="0" fontId="155" fillId="9" borderId="0" xfId="6" applyFont="1" applyFill="1" applyAlignment="1">
      <alignment horizontal="center" vertical="top" wrapText="1"/>
    </xf>
    <xf numFmtId="0" fontId="155" fillId="9" borderId="32" xfId="6" applyFont="1" applyFill="1" applyBorder="1" applyAlignment="1">
      <alignment horizontal="center" vertical="top" wrapText="1"/>
    </xf>
    <xf numFmtId="0" fontId="155" fillId="9" borderId="37" xfId="6" applyFont="1" applyFill="1" applyBorder="1" applyAlignment="1">
      <alignment horizontal="center" vertical="top" wrapText="1"/>
    </xf>
    <xf numFmtId="0" fontId="99" fillId="9" borderId="41" xfId="6" applyFont="1" applyFill="1" applyBorder="1" applyAlignment="1">
      <alignment horizontal="center" vertical="center" textRotation="255" wrapText="1"/>
    </xf>
    <xf numFmtId="0" fontId="99" fillId="9" borderId="18" xfId="6" applyFont="1" applyFill="1" applyBorder="1" applyAlignment="1">
      <alignment horizontal="center" vertical="center" textRotation="255" wrapText="1"/>
    </xf>
    <xf numFmtId="0" fontId="99" fillId="9" borderId="31" xfId="6" applyFont="1" applyFill="1" applyBorder="1" applyAlignment="1">
      <alignment horizontal="center" vertical="center" textRotation="255" wrapText="1"/>
    </xf>
    <xf numFmtId="0" fontId="99" fillId="9" borderId="41" xfId="6" applyFont="1" applyFill="1" applyBorder="1" applyAlignment="1">
      <alignment horizontal="center" vertical="center" wrapText="1"/>
    </xf>
    <xf numFmtId="0" fontId="99" fillId="9" borderId="18" xfId="6" applyFont="1" applyFill="1" applyBorder="1" applyAlignment="1">
      <alignment horizontal="center" vertical="center" wrapText="1"/>
    </xf>
    <xf numFmtId="0" fontId="99" fillId="9" borderId="31" xfId="6" applyFont="1" applyFill="1" applyBorder="1" applyAlignment="1">
      <alignment horizontal="center" vertical="center" wrapText="1"/>
    </xf>
    <xf numFmtId="0" fontId="82" fillId="9" borderId="124" xfId="6" applyFont="1" applyFill="1" applyBorder="1" applyAlignment="1">
      <alignment horizontal="center"/>
    </xf>
    <xf numFmtId="0" fontId="82" fillId="9" borderId="140" xfId="6" applyFont="1" applyFill="1" applyBorder="1" applyAlignment="1">
      <alignment horizontal="center"/>
    </xf>
    <xf numFmtId="0" fontId="77" fillId="0" borderId="41" xfId="6" applyFont="1" applyBorder="1" applyAlignment="1">
      <alignment horizontal="center" vertical="center" textRotation="255"/>
    </xf>
    <xf numFmtId="0" fontId="77" fillId="0" borderId="18" xfId="6" applyFont="1" applyBorder="1" applyAlignment="1">
      <alignment horizontal="center" vertical="center" textRotation="255"/>
    </xf>
    <xf numFmtId="0" fontId="77" fillId="0" borderId="31" xfId="6" applyFont="1" applyBorder="1" applyAlignment="1">
      <alignment horizontal="center" vertical="center" textRotation="255"/>
    </xf>
    <xf numFmtId="0" fontId="156" fillId="9" borderId="143" xfId="6" applyFont="1" applyFill="1" applyBorder="1" applyAlignment="1">
      <alignment horizontal="center" vertical="center"/>
    </xf>
    <xf numFmtId="0" fontId="156" fillId="9" borderId="129" xfId="6" applyFont="1" applyFill="1" applyBorder="1" applyAlignment="1">
      <alignment horizontal="center" vertical="center"/>
    </xf>
    <xf numFmtId="0" fontId="78" fillId="9" borderId="141" xfId="6" applyFont="1" applyFill="1" applyBorder="1" applyAlignment="1">
      <alignment horizontal="center" vertical="center" wrapText="1"/>
    </xf>
    <xf numFmtId="0" fontId="78" fillId="9" borderId="131" xfId="6" applyFont="1" applyFill="1" applyBorder="1" applyAlignment="1">
      <alignment horizontal="center" vertical="center" wrapText="1"/>
    </xf>
    <xf numFmtId="0" fontId="78" fillId="9" borderId="134" xfId="6" applyFont="1" applyFill="1" applyBorder="1" applyAlignment="1">
      <alignment horizontal="center" vertical="center" wrapText="1"/>
    </xf>
    <xf numFmtId="0" fontId="80" fillId="9" borderId="12" xfId="6" applyFont="1" applyFill="1" applyBorder="1" applyAlignment="1">
      <alignment horizontal="center" vertical="center" wrapText="1"/>
    </xf>
    <xf numFmtId="0" fontId="80" fillId="9" borderId="2" xfId="6" applyFont="1" applyFill="1" applyBorder="1" applyAlignment="1">
      <alignment horizontal="center" vertical="center" wrapText="1"/>
    </xf>
    <xf numFmtId="0" fontId="80" fillId="9" borderId="13" xfId="6" applyFont="1" applyFill="1" applyBorder="1" applyAlignment="1">
      <alignment horizontal="center" vertical="center" wrapText="1"/>
    </xf>
    <xf numFmtId="0" fontId="80" fillId="9" borderId="14" xfId="6" applyFont="1" applyFill="1" applyBorder="1" applyAlignment="1">
      <alignment horizontal="center" vertical="center" wrapText="1"/>
    </xf>
    <xf numFmtId="0" fontId="80" fillId="9" borderId="0" xfId="6" applyFont="1" applyFill="1" applyAlignment="1">
      <alignment horizontal="center" vertical="center" wrapText="1"/>
    </xf>
    <xf numFmtId="0" fontId="80" fillId="9" borderId="15" xfId="6" applyFont="1" applyFill="1" applyBorder="1" applyAlignment="1">
      <alignment horizontal="center" vertical="center" wrapText="1"/>
    </xf>
    <xf numFmtId="0" fontId="80" fillId="9" borderId="32" xfId="6" applyFont="1" applyFill="1" applyBorder="1" applyAlignment="1">
      <alignment horizontal="center" vertical="center" wrapText="1"/>
    </xf>
    <xf numFmtId="0" fontId="80" fillId="9" borderId="37" xfId="6" applyFont="1" applyFill="1" applyBorder="1" applyAlignment="1">
      <alignment horizontal="center" vertical="center" wrapText="1"/>
    </xf>
    <xf numFmtId="0" fontId="80" fillId="9" borderId="38" xfId="6" applyFont="1" applyFill="1" applyBorder="1" applyAlignment="1">
      <alignment horizontal="center" vertical="center" wrapText="1"/>
    </xf>
    <xf numFmtId="0" fontId="99" fillId="2" borderId="126" xfId="6" applyFont="1" applyFill="1" applyBorder="1" applyAlignment="1">
      <alignment horizontal="center" vertical="center" textRotation="255" wrapText="1"/>
    </xf>
    <xf numFmtId="0" fontId="99" fillId="2" borderId="4" xfId="6" applyFont="1" applyFill="1" applyBorder="1" applyAlignment="1">
      <alignment horizontal="center" vertical="center" textRotation="255" wrapText="1"/>
    </xf>
    <xf numFmtId="0" fontId="99" fillId="2" borderId="135" xfId="6" applyFont="1" applyFill="1" applyBorder="1" applyAlignment="1">
      <alignment horizontal="center" vertical="center" textRotation="255" wrapText="1"/>
    </xf>
    <xf numFmtId="0" fontId="99" fillId="9" borderId="43" xfId="6" applyFont="1" applyFill="1" applyBorder="1" applyAlignment="1">
      <alignment horizontal="center" vertical="center" wrapText="1"/>
    </xf>
    <xf numFmtId="0" fontId="99" fillId="9" borderId="21" xfId="6" applyFont="1" applyFill="1" applyBorder="1" applyAlignment="1">
      <alignment horizontal="center" vertical="center" wrapText="1"/>
    </xf>
    <xf numFmtId="0" fontId="99" fillId="9" borderId="132" xfId="6" applyFont="1" applyFill="1" applyBorder="1" applyAlignment="1">
      <alignment horizontal="center" vertical="center" wrapText="1"/>
    </xf>
    <xf numFmtId="0" fontId="97" fillId="9" borderId="124" xfId="6" applyFont="1" applyFill="1" applyBorder="1" applyAlignment="1">
      <alignment horizontal="center" vertical="center"/>
    </xf>
    <xf numFmtId="0" fontId="97" fillId="9" borderId="140" xfId="6" applyFont="1" applyFill="1" applyBorder="1" applyAlignment="1">
      <alignment horizontal="center" vertical="center"/>
    </xf>
    <xf numFmtId="0" fontId="167" fillId="9" borderId="143" xfId="6" applyFont="1" applyFill="1" applyBorder="1" applyAlignment="1">
      <alignment horizontal="center" vertical="center"/>
    </xf>
    <xf numFmtId="0" fontId="167" fillId="9" borderId="129" xfId="6" applyFont="1" applyFill="1" applyBorder="1" applyAlignment="1">
      <alignment horizontal="center" vertical="center"/>
    </xf>
    <xf numFmtId="0" fontId="77" fillId="9" borderId="0" xfId="6" applyFont="1" applyFill="1" applyAlignment="1">
      <alignment horizontal="right" vertical="top"/>
    </xf>
    <xf numFmtId="0" fontId="77" fillId="9" borderId="37" xfId="6" applyFont="1" applyFill="1" applyBorder="1" applyAlignment="1">
      <alignment horizontal="right" vertical="top"/>
    </xf>
    <xf numFmtId="0" fontId="93" fillId="9" borderId="0" xfId="6" applyFont="1" applyFill="1"/>
    <xf numFmtId="0" fontId="93" fillId="9" borderId="37" xfId="6" applyFont="1" applyFill="1" applyBorder="1"/>
    <xf numFmtId="0" fontId="78" fillId="9" borderId="37" xfId="6" applyFont="1" applyFill="1" applyBorder="1" applyAlignment="1">
      <alignment horizontal="right"/>
    </xf>
    <xf numFmtId="181" fontId="166" fillId="9" borderId="34" xfId="6" applyNumberFormat="1" applyFont="1" applyFill="1" applyBorder="1" applyAlignment="1">
      <alignment horizontal="center" vertical="center"/>
    </xf>
    <xf numFmtId="181" fontId="166" fillId="9" borderId="35" xfId="6" applyNumberFormat="1" applyFont="1" applyFill="1" applyBorder="1" applyAlignment="1">
      <alignment horizontal="center" vertical="center"/>
    </xf>
    <xf numFmtId="181" fontId="166" fillId="9" borderId="36" xfId="6" applyNumberFormat="1" applyFont="1" applyFill="1" applyBorder="1" applyAlignment="1">
      <alignment horizontal="center" vertical="center"/>
    </xf>
    <xf numFmtId="0" fontId="95" fillId="9" borderId="34" xfId="6" applyFont="1" applyFill="1" applyBorder="1" applyAlignment="1">
      <alignment horizontal="center" vertical="center"/>
    </xf>
    <xf numFmtId="0" fontId="95" fillId="9" borderId="36" xfId="6" applyFont="1" applyFill="1" applyBorder="1" applyAlignment="1">
      <alignment horizontal="center" vertical="center"/>
    </xf>
    <xf numFmtId="182" fontId="155" fillId="9" borderId="34" xfId="6" applyNumberFormat="1" applyFont="1" applyFill="1" applyBorder="1" applyAlignment="1">
      <alignment horizontal="center" vertical="center"/>
    </xf>
    <xf numFmtId="182" fontId="155" fillId="9" borderId="35" xfId="6" applyNumberFormat="1" applyFont="1" applyFill="1" applyBorder="1" applyAlignment="1">
      <alignment horizontal="center" vertical="center"/>
    </xf>
    <xf numFmtId="183" fontId="80" fillId="9" borderId="35" xfId="6" applyNumberFormat="1" applyFont="1" applyFill="1" applyBorder="1" applyAlignment="1">
      <alignment horizontal="center" vertical="center"/>
    </xf>
    <xf numFmtId="183" fontId="80" fillId="9" borderId="36" xfId="6" applyNumberFormat="1" applyFont="1" applyFill="1" applyBorder="1" applyAlignment="1">
      <alignment horizontal="center" vertical="center"/>
    </xf>
    <xf numFmtId="0" fontId="96" fillId="9" borderId="63" xfId="6" applyFont="1" applyFill="1" applyBorder="1" applyAlignment="1">
      <alignment horizontal="center" vertical="center" wrapText="1"/>
    </xf>
    <xf numFmtId="0" fontId="96" fillId="9" borderId="0" xfId="6" applyFont="1" applyFill="1" applyAlignment="1">
      <alignment horizontal="center" vertical="center" wrapText="1"/>
    </xf>
    <xf numFmtId="0" fontId="77" fillId="9" borderId="2" xfId="6" applyFont="1" applyFill="1" applyBorder="1" applyAlignment="1">
      <alignment horizontal="center" vertical="center"/>
    </xf>
    <xf numFmtId="0" fontId="77" fillId="9" borderId="37" xfId="6" applyFont="1" applyFill="1" applyBorder="1" applyAlignment="1">
      <alignment horizontal="center" vertical="center"/>
    </xf>
    <xf numFmtId="49" fontId="171" fillId="9" borderId="42" xfId="3" applyNumberFormat="1" applyFont="1" applyFill="1" applyBorder="1" applyAlignment="1">
      <alignment vertical="top"/>
    </xf>
    <xf numFmtId="49" fontId="172" fillId="0" borderId="63" xfId="3" applyNumberFormat="1" applyFont="1" applyBorder="1" applyAlignment="1">
      <alignment vertical="top"/>
    </xf>
    <xf numFmtId="49" fontId="172" fillId="0" borderId="101" xfId="3" applyNumberFormat="1" applyFont="1" applyBorder="1" applyAlignment="1">
      <alignment vertical="top"/>
    </xf>
    <xf numFmtId="49" fontId="172" fillId="0" borderId="32" xfId="3" applyNumberFormat="1" applyFont="1" applyBorder="1" applyAlignment="1">
      <alignment vertical="top"/>
    </xf>
    <xf numFmtId="49" fontId="172" fillId="0" borderId="37" xfId="3" applyNumberFormat="1" applyFont="1" applyBorder="1" applyAlignment="1">
      <alignment vertical="top"/>
    </xf>
    <xf numFmtId="49" fontId="172" fillId="0" borderId="38" xfId="3" applyNumberFormat="1" applyFont="1" applyBorder="1" applyAlignment="1">
      <alignment vertical="top"/>
    </xf>
    <xf numFmtId="0" fontId="173" fillId="9" borderId="42" xfId="3" applyFont="1" applyFill="1" applyBorder="1" applyAlignment="1">
      <alignment horizontal="center" vertical="center" wrapText="1"/>
    </xf>
    <xf numFmtId="0" fontId="176" fillId="9" borderId="63" xfId="3" applyFont="1" applyFill="1" applyBorder="1" applyAlignment="1">
      <alignment horizontal="center" vertical="center"/>
    </xf>
    <xf numFmtId="0" fontId="176" fillId="9" borderId="101" xfId="3" applyFont="1" applyFill="1" applyBorder="1" applyAlignment="1">
      <alignment horizontal="center" vertical="center"/>
    </xf>
    <xf numFmtId="0" fontId="176" fillId="9" borderId="14" xfId="3" applyFont="1" applyFill="1" applyBorder="1" applyAlignment="1">
      <alignment horizontal="center" vertical="center"/>
    </xf>
    <xf numFmtId="0" fontId="176" fillId="9" borderId="0" xfId="3" applyFont="1" applyFill="1" applyAlignment="1">
      <alignment horizontal="center" vertical="center"/>
    </xf>
    <xf numFmtId="0" fontId="176" fillId="9" borderId="15" xfId="3" applyFont="1" applyFill="1" applyBorder="1" applyAlignment="1">
      <alignment horizontal="center" vertical="center"/>
    </xf>
    <xf numFmtId="0" fontId="176" fillId="9" borderId="32" xfId="3" applyFont="1" applyFill="1" applyBorder="1" applyAlignment="1">
      <alignment horizontal="center" vertical="center"/>
    </xf>
    <xf numFmtId="0" fontId="176" fillId="9" borderId="37" xfId="3" applyFont="1" applyFill="1" applyBorder="1" applyAlignment="1">
      <alignment horizontal="center" vertical="center"/>
    </xf>
    <xf numFmtId="0" fontId="176" fillId="9" borderId="38" xfId="3" applyFont="1" applyFill="1" applyBorder="1" applyAlignment="1">
      <alignment horizontal="center" vertical="center"/>
    </xf>
    <xf numFmtId="49" fontId="171" fillId="9" borderId="34" xfId="3" applyNumberFormat="1" applyFont="1" applyFill="1" applyBorder="1" applyAlignment="1">
      <alignment vertical="top"/>
    </xf>
    <xf numFmtId="49" fontId="172" fillId="0" borderId="35" xfId="3" applyNumberFormat="1" applyFont="1" applyBorder="1" applyAlignment="1">
      <alignment vertical="top"/>
    </xf>
    <xf numFmtId="49" fontId="172" fillId="0" borderId="36" xfId="3" applyNumberFormat="1" applyFont="1" applyBorder="1" applyAlignment="1">
      <alignment vertical="top"/>
    </xf>
    <xf numFmtId="0" fontId="77" fillId="9" borderId="41" xfId="3" applyFont="1" applyFill="1" applyBorder="1" applyAlignment="1">
      <alignment horizontal="center" vertical="center"/>
    </xf>
    <xf numFmtId="0" fontId="77" fillId="9" borderId="31" xfId="3" applyFont="1" applyFill="1" applyBorder="1" applyAlignment="1">
      <alignment horizontal="center" vertical="center"/>
    </xf>
    <xf numFmtId="0" fontId="77" fillId="9" borderId="42" xfId="3" applyFont="1" applyFill="1" applyBorder="1" applyAlignment="1">
      <alignment horizontal="center" vertical="center"/>
    </xf>
    <xf numFmtId="0" fontId="77" fillId="9" borderId="63" xfId="3" applyFont="1" applyFill="1" applyBorder="1" applyAlignment="1">
      <alignment horizontal="center" vertical="center"/>
    </xf>
    <xf numFmtId="0" fontId="77" fillId="9" borderId="101" xfId="3" applyFont="1" applyFill="1" applyBorder="1" applyAlignment="1">
      <alignment horizontal="center" vertical="center"/>
    </xf>
    <xf numFmtId="0" fontId="77" fillId="9" borderId="32" xfId="3" applyFont="1" applyFill="1" applyBorder="1" applyAlignment="1">
      <alignment horizontal="center" vertical="center"/>
    </xf>
    <xf numFmtId="0" fontId="77" fillId="9" borderId="37" xfId="3" applyFont="1" applyFill="1" applyBorder="1" applyAlignment="1">
      <alignment horizontal="center" vertical="center"/>
    </xf>
    <xf numFmtId="0" fontId="77" fillId="9" borderId="38" xfId="3" applyFont="1" applyFill="1" applyBorder="1" applyAlignment="1">
      <alignment horizontal="center" vertical="center"/>
    </xf>
    <xf numFmtId="0" fontId="111" fillId="9" borderId="42" xfId="3" applyFont="1" applyFill="1" applyBorder="1" applyAlignment="1">
      <alignment horizontal="center" vertical="center" wrapText="1"/>
    </xf>
    <xf numFmtId="0" fontId="111" fillId="9" borderId="63" xfId="3" applyFont="1" applyFill="1" applyBorder="1" applyAlignment="1">
      <alignment horizontal="center" vertical="center" wrapText="1"/>
    </xf>
    <xf numFmtId="0" fontId="111" fillId="9" borderId="101" xfId="3" applyFont="1" applyFill="1" applyBorder="1" applyAlignment="1">
      <alignment horizontal="center" vertical="center" wrapText="1"/>
    </xf>
    <xf numFmtId="0" fontId="111" fillId="9" borderId="14" xfId="3" applyFont="1" applyFill="1" applyBorder="1" applyAlignment="1">
      <alignment horizontal="center" vertical="center" wrapText="1"/>
    </xf>
    <xf numFmtId="0" fontId="111" fillId="9" borderId="0" xfId="3" applyFont="1" applyFill="1" applyAlignment="1">
      <alignment horizontal="center" vertical="center" wrapText="1"/>
    </xf>
    <xf numFmtId="0" fontId="111" fillId="9" borderId="15" xfId="3" applyFont="1" applyFill="1" applyBorder="1" applyAlignment="1">
      <alignment horizontal="center" vertical="center" wrapText="1"/>
    </xf>
    <xf numFmtId="0" fontId="111" fillId="9" borderId="32" xfId="3" applyFont="1" applyFill="1" applyBorder="1" applyAlignment="1">
      <alignment horizontal="center" vertical="center" wrapText="1"/>
    </xf>
    <xf numFmtId="0" fontId="111" fillId="9" borderId="37" xfId="3" applyFont="1" applyFill="1" applyBorder="1" applyAlignment="1">
      <alignment horizontal="center" vertical="center" wrapText="1"/>
    </xf>
    <xf numFmtId="0" fontId="111" fillId="9" borderId="38" xfId="3" applyFont="1" applyFill="1" applyBorder="1" applyAlignment="1">
      <alignment horizontal="center" vertical="center" wrapText="1"/>
    </xf>
    <xf numFmtId="0" fontId="98" fillId="9" borderId="63" xfId="3" applyFont="1" applyFill="1" applyBorder="1" applyAlignment="1">
      <alignment wrapText="1"/>
    </xf>
    <xf numFmtId="0" fontId="98" fillId="9" borderId="37" xfId="3" applyFont="1" applyFill="1" applyBorder="1" applyAlignment="1">
      <alignment wrapText="1"/>
    </xf>
    <xf numFmtId="0" fontId="98" fillId="9" borderId="35" xfId="6" applyFont="1" applyFill="1" applyBorder="1" applyAlignment="1">
      <alignment vertical="center"/>
    </xf>
    <xf numFmtId="0" fontId="7" fillId="0" borderId="35" xfId="3" applyBorder="1">
      <alignment vertical="center"/>
    </xf>
    <xf numFmtId="0" fontId="82" fillId="9" borderId="34" xfId="3" applyFont="1" applyFill="1" applyBorder="1" applyAlignment="1">
      <alignment horizontal="center" vertical="center" wrapText="1"/>
    </xf>
    <xf numFmtId="0" fontId="82" fillId="9" borderId="36" xfId="3" applyFont="1" applyFill="1" applyBorder="1" applyAlignment="1">
      <alignment horizontal="center" vertical="center" wrapText="1"/>
    </xf>
    <xf numFmtId="0" fontId="108" fillId="9" borderId="42" xfId="3" applyFont="1" applyFill="1" applyBorder="1" applyAlignment="1">
      <alignment horizontal="right"/>
    </xf>
    <xf numFmtId="0" fontId="108" fillId="9" borderId="63" xfId="3" applyFont="1" applyFill="1" applyBorder="1" applyAlignment="1">
      <alignment horizontal="right"/>
    </xf>
    <xf numFmtId="0" fontId="108" fillId="9" borderId="101" xfId="3" applyFont="1" applyFill="1" applyBorder="1" applyAlignment="1">
      <alignment horizontal="right"/>
    </xf>
    <xf numFmtId="0" fontId="108" fillId="9" borderId="14" xfId="3" applyFont="1" applyFill="1" applyBorder="1" applyAlignment="1">
      <alignment horizontal="right"/>
    </xf>
    <xf numFmtId="0" fontId="108" fillId="9" borderId="0" xfId="3" applyFont="1" applyFill="1" applyAlignment="1">
      <alignment horizontal="right"/>
    </xf>
    <xf numFmtId="0" fontId="108" fillId="9" borderId="15" xfId="3" applyFont="1" applyFill="1" applyBorder="1" applyAlignment="1">
      <alignment horizontal="right"/>
    </xf>
    <xf numFmtId="0" fontId="108" fillId="9" borderId="32" xfId="3" applyFont="1" applyFill="1" applyBorder="1" applyAlignment="1">
      <alignment horizontal="right"/>
    </xf>
    <xf numFmtId="0" fontId="108" fillId="9" borderId="37" xfId="3" applyFont="1" applyFill="1" applyBorder="1" applyAlignment="1">
      <alignment horizontal="right"/>
    </xf>
    <xf numFmtId="0" fontId="108" fillId="9" borderId="38" xfId="3" applyFont="1" applyFill="1" applyBorder="1" applyAlignment="1">
      <alignment horizontal="right"/>
    </xf>
    <xf numFmtId="0" fontId="97" fillId="9" borderId="34" xfId="3" applyFont="1" applyFill="1" applyBorder="1" applyAlignment="1">
      <alignment vertical="center" wrapText="1"/>
    </xf>
    <xf numFmtId="0" fontId="97" fillId="9" borderId="35" xfId="3" applyFont="1" applyFill="1" applyBorder="1" applyAlignment="1">
      <alignment vertical="center" wrapText="1"/>
    </xf>
    <xf numFmtId="0" fontId="97" fillId="9" borderId="36" xfId="3" applyFont="1" applyFill="1" applyBorder="1" applyAlignment="1">
      <alignment vertical="center" wrapText="1"/>
    </xf>
    <xf numFmtId="0" fontId="78" fillId="9" borderId="42" xfId="3" applyFont="1" applyFill="1" applyBorder="1" applyAlignment="1">
      <alignment horizontal="center" vertical="top" wrapText="1"/>
    </xf>
    <xf numFmtId="0" fontId="110" fillId="9" borderId="63" xfId="3" applyFont="1" applyFill="1" applyBorder="1" applyAlignment="1">
      <alignment horizontal="center" vertical="top" wrapText="1"/>
    </xf>
    <xf numFmtId="0" fontId="110" fillId="9" borderId="101" xfId="3" applyFont="1" applyFill="1" applyBorder="1" applyAlignment="1">
      <alignment horizontal="center" vertical="top" wrapText="1"/>
    </xf>
    <xf numFmtId="0" fontId="110" fillId="9" borderId="32" xfId="3" applyFont="1" applyFill="1" applyBorder="1" applyAlignment="1">
      <alignment horizontal="center" vertical="top" wrapText="1"/>
    </xf>
    <xf numFmtId="0" fontId="110" fillId="9" borderId="37" xfId="3" applyFont="1" applyFill="1" applyBorder="1" applyAlignment="1">
      <alignment horizontal="center" vertical="top" wrapText="1"/>
    </xf>
    <xf numFmtId="0" fontId="110" fillId="9" borderId="38" xfId="3" applyFont="1" applyFill="1" applyBorder="1" applyAlignment="1">
      <alignment horizontal="center" vertical="top" wrapText="1"/>
    </xf>
    <xf numFmtId="49" fontId="171" fillId="9" borderId="42" xfId="3" applyNumberFormat="1" applyFont="1" applyFill="1" applyBorder="1" applyAlignment="1">
      <alignment vertical="top" wrapText="1"/>
    </xf>
    <xf numFmtId="0" fontId="98" fillId="9" borderId="35" xfId="3" applyFont="1" applyFill="1" applyBorder="1">
      <alignment vertical="center"/>
    </xf>
    <xf numFmtId="0" fontId="94" fillId="9" borderId="144" xfId="6" applyFont="1" applyFill="1" applyBorder="1" applyAlignment="1">
      <alignment horizontal="center" vertical="center"/>
    </xf>
    <xf numFmtId="0" fontId="94" fillId="9" borderId="145" xfId="6" applyFont="1" applyFill="1" applyBorder="1" applyAlignment="1">
      <alignment horizontal="center" vertical="center"/>
    </xf>
    <xf numFmtId="0" fontId="94" fillId="9" borderId="146" xfId="6" applyFont="1" applyFill="1" applyBorder="1" applyAlignment="1">
      <alignment horizontal="center" vertical="center"/>
    </xf>
    <xf numFmtId="0" fontId="77" fillId="9" borderId="34" xfId="6" applyFont="1" applyFill="1" applyBorder="1" applyAlignment="1">
      <alignment horizontal="center" vertical="center"/>
    </xf>
    <xf numFmtId="0" fontId="77" fillId="9" borderId="35" xfId="6" applyFont="1" applyFill="1" applyBorder="1" applyAlignment="1">
      <alignment horizontal="center" vertical="center"/>
    </xf>
    <xf numFmtId="0" fontId="77" fillId="9" borderId="36" xfId="6" applyFont="1" applyFill="1" applyBorder="1" applyAlignment="1">
      <alignment horizontal="center" vertical="center"/>
    </xf>
    <xf numFmtId="0" fontId="77" fillId="9" borderId="34" xfId="6" applyFont="1" applyFill="1" applyBorder="1" applyAlignment="1">
      <alignment horizontal="center" vertical="center" wrapText="1"/>
    </xf>
    <xf numFmtId="0" fontId="77" fillId="9" borderId="36" xfId="6" applyFont="1" applyFill="1" applyBorder="1" applyAlignment="1">
      <alignment horizontal="center" vertical="center" wrapText="1"/>
    </xf>
    <xf numFmtId="0" fontId="80" fillId="9" borderId="34" xfId="3" applyFont="1" applyFill="1" applyBorder="1" applyAlignment="1">
      <alignment horizontal="center" vertical="center"/>
    </xf>
    <xf numFmtId="0" fontId="7" fillId="0" borderId="35" xfId="3" applyBorder="1" applyAlignment="1">
      <alignment horizontal="center" vertical="center"/>
    </xf>
    <xf numFmtId="0" fontId="7" fillId="0" borderId="36" xfId="3" applyBorder="1" applyAlignment="1">
      <alignment horizontal="center" vertical="center"/>
    </xf>
    <xf numFmtId="0" fontId="171" fillId="9" borderId="88" xfId="3" applyFont="1" applyFill="1" applyBorder="1">
      <alignment vertical="center"/>
    </xf>
    <xf numFmtId="0" fontId="171" fillId="9" borderId="34" xfId="3" applyFont="1" applyFill="1" applyBorder="1" applyAlignment="1">
      <alignment horizontal="center" vertical="center"/>
    </xf>
    <xf numFmtId="0" fontId="171" fillId="9" borderId="35" xfId="3" applyFont="1" applyFill="1" applyBorder="1" applyAlignment="1">
      <alignment horizontal="center" vertical="center"/>
    </xf>
    <xf numFmtId="0" fontId="171" fillId="9" borderId="36" xfId="3" applyFont="1" applyFill="1" applyBorder="1" applyAlignment="1">
      <alignment horizontal="center" vertical="center"/>
    </xf>
    <xf numFmtId="0" fontId="171" fillId="9" borderId="34" xfId="3" applyFont="1" applyFill="1" applyBorder="1" applyAlignment="1">
      <alignment horizontal="center" vertical="center" wrapText="1"/>
    </xf>
    <xf numFmtId="0" fontId="172" fillId="0" borderId="36" xfId="3" applyFont="1" applyBorder="1" applyAlignment="1">
      <alignment horizontal="center" vertical="center" wrapText="1"/>
    </xf>
    <xf numFmtId="0" fontId="51" fillId="0" borderId="0" xfId="0" applyFont="1" applyAlignment="1">
      <alignment horizontal="right" vertical="center" wrapText="1"/>
    </xf>
    <xf numFmtId="0" fontId="0" fillId="0" borderId="0" xfId="0">
      <alignment vertical="center"/>
    </xf>
    <xf numFmtId="0" fontId="58" fillId="0" borderId="0" xfId="0" applyFont="1" applyAlignment="1">
      <alignment horizontal="justify" vertical="center" wrapText="1"/>
    </xf>
    <xf numFmtId="0" fontId="60" fillId="0" borderId="0" xfId="0" applyFont="1" applyAlignment="1">
      <alignment horizontal="justify" vertical="center" wrapText="1"/>
    </xf>
    <xf numFmtId="0" fontId="61" fillId="0" borderId="0" xfId="0" applyFont="1" applyAlignment="1">
      <alignment horizontal="justify" vertical="center" wrapText="1"/>
    </xf>
    <xf numFmtId="0" fontId="56" fillId="0" borderId="0" xfId="0" applyFont="1" applyAlignment="1">
      <alignment horizontal="justify" vertical="center" wrapText="1"/>
    </xf>
    <xf numFmtId="0" fontId="59" fillId="0" borderId="0" xfId="0" applyFont="1" applyAlignment="1">
      <alignment horizontal="left" vertical="center" wrapText="1" indent="5"/>
    </xf>
    <xf numFmtId="0" fontId="114" fillId="0" borderId="0" xfId="0" applyFont="1" applyAlignment="1">
      <alignment horizontal="right" vertical="center"/>
    </xf>
    <xf numFmtId="0" fontId="31" fillId="0" borderId="0" xfId="0" applyFont="1" applyAlignment="1">
      <alignment horizontal="right" vertical="center"/>
    </xf>
    <xf numFmtId="0" fontId="51" fillId="0" borderId="0" xfId="0" applyFont="1" applyAlignment="1">
      <alignment horizontal="center" vertical="center" wrapText="1"/>
    </xf>
    <xf numFmtId="0" fontId="55" fillId="0" borderId="0" xfId="0" applyFont="1" applyAlignment="1">
      <alignment horizontal="justify" vertical="center" wrapText="1"/>
    </xf>
    <xf numFmtId="0" fontId="47" fillId="0" borderId="0" xfId="0" applyFont="1" applyAlignment="1">
      <alignment horizontal="justify" vertical="center" wrapText="1"/>
    </xf>
    <xf numFmtId="0" fontId="43" fillId="0" borderId="0" xfId="0" applyFont="1" applyAlignment="1">
      <alignment horizontal="justify" vertical="center" wrapText="1"/>
    </xf>
    <xf numFmtId="0" fontId="57" fillId="0" borderId="0" xfId="0" applyFont="1" applyAlignment="1">
      <alignment horizontal="justify" vertical="center" wrapText="1"/>
    </xf>
    <xf numFmtId="0" fontId="112" fillId="0" borderId="0" xfId="0" applyFont="1" applyAlignment="1">
      <alignment horizontal="left" vertical="center" wrapText="1"/>
    </xf>
    <xf numFmtId="0" fontId="29" fillId="0" borderId="88" xfId="0" applyFont="1" applyBorder="1" applyAlignment="1">
      <alignment horizontal="center" vertical="center" wrapText="1"/>
    </xf>
    <xf numFmtId="0" fontId="45" fillId="0" borderId="0" xfId="0" applyFont="1" applyAlignment="1">
      <alignment horizontal="center" vertical="top" wrapText="1"/>
    </xf>
    <xf numFmtId="0" fontId="45" fillId="0" borderId="0" xfId="0" applyFont="1" applyAlignment="1">
      <alignment horizontal="right" vertical="center" wrapText="1"/>
    </xf>
    <xf numFmtId="49" fontId="177" fillId="0" borderId="0" xfId="1" applyNumberFormat="1" applyFont="1" applyAlignment="1" applyProtection="1">
      <alignment horizontal="left" vertical="center" shrinkToFit="1"/>
      <protection locked="0"/>
    </xf>
    <xf numFmtId="0" fontId="46" fillId="0" borderId="88" xfId="0" applyFont="1" applyBorder="1" applyAlignment="1">
      <alignment horizontal="left" vertical="center" wrapText="1"/>
    </xf>
    <xf numFmtId="49" fontId="177" fillId="0" borderId="42" xfId="1" applyNumberFormat="1" applyFont="1" applyBorder="1" applyAlignment="1" applyProtection="1">
      <alignment horizontal="left" vertical="center" wrapText="1" shrinkToFit="1"/>
      <protection locked="0"/>
    </xf>
    <xf numFmtId="49" fontId="177" fillId="0" borderId="63" xfId="1" applyNumberFormat="1" applyFont="1" applyBorder="1" applyAlignment="1" applyProtection="1">
      <alignment horizontal="left" vertical="center" shrinkToFit="1"/>
      <protection locked="0"/>
    </xf>
    <xf numFmtId="49" fontId="177" fillId="0" borderId="101" xfId="1" applyNumberFormat="1" applyFont="1" applyBorder="1" applyAlignment="1" applyProtection="1">
      <alignment horizontal="left" vertical="center" shrinkToFit="1"/>
      <protection locked="0"/>
    </xf>
    <xf numFmtId="49" fontId="177" fillId="0" borderId="32" xfId="1" applyNumberFormat="1" applyFont="1" applyBorder="1" applyAlignment="1" applyProtection="1">
      <alignment horizontal="left" vertical="center" shrinkToFit="1"/>
      <protection locked="0"/>
    </xf>
    <xf numFmtId="49" fontId="177" fillId="0" borderId="37" xfId="1" applyNumberFormat="1" applyFont="1" applyBorder="1" applyAlignment="1" applyProtection="1">
      <alignment horizontal="left" vertical="center" shrinkToFit="1"/>
      <protection locked="0"/>
    </xf>
    <xf numFmtId="49" fontId="177" fillId="0" borderId="38" xfId="1" applyNumberFormat="1" applyFont="1" applyBorder="1" applyAlignment="1" applyProtection="1">
      <alignment horizontal="left" vertical="center" shrinkToFit="1"/>
      <protection locked="0"/>
    </xf>
    <xf numFmtId="0" fontId="30" fillId="0" borderId="0" xfId="0" applyFont="1" applyAlignment="1">
      <alignment horizontal="justify" vertical="top" wrapText="1"/>
    </xf>
    <xf numFmtId="0" fontId="30" fillId="0" borderId="88" xfId="0" applyFont="1" applyBorder="1" applyAlignment="1">
      <alignment horizontal="center" vertical="top" wrapText="1"/>
    </xf>
    <xf numFmtId="0" fontId="38" fillId="0" borderId="42" xfId="0" applyFont="1" applyBorder="1" applyAlignment="1">
      <alignment horizontal="center" vertical="center" wrapText="1"/>
    </xf>
    <xf numFmtId="0" fontId="38" fillId="0" borderId="63" xfId="0" applyFont="1" applyBorder="1" applyAlignment="1">
      <alignment horizontal="center" vertical="center" wrapText="1"/>
    </xf>
    <xf numFmtId="0" fontId="38" fillId="0" borderId="101"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0" xfId="0" applyFont="1" applyAlignment="1">
      <alignment horizontal="center" vertical="center" wrapText="1"/>
    </xf>
    <xf numFmtId="0" fontId="38" fillId="0" borderId="15" xfId="0" applyFont="1" applyBorder="1" applyAlignment="1">
      <alignment horizontal="center" vertical="center" wrapText="1"/>
    </xf>
    <xf numFmtId="0" fontId="38" fillId="0" borderId="32" xfId="0" applyFont="1" applyBorder="1" applyAlignment="1">
      <alignment horizontal="center" vertical="center" wrapText="1"/>
    </xf>
    <xf numFmtId="0" fontId="38" fillId="0" borderId="37" xfId="0" applyFont="1" applyBorder="1" applyAlignment="1">
      <alignment horizontal="center" vertical="center" wrapText="1"/>
    </xf>
    <xf numFmtId="0" fontId="38" fillId="0" borderId="38" xfId="0" applyFont="1" applyBorder="1" applyAlignment="1">
      <alignment horizontal="center" vertical="center" wrapText="1"/>
    </xf>
    <xf numFmtId="0" fontId="49" fillId="0" borderId="41"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31" xfId="0" applyFont="1" applyBorder="1" applyAlignment="1">
      <alignment horizontal="center" vertical="center" wrapText="1"/>
    </xf>
    <xf numFmtId="0" fontId="38" fillId="0" borderId="41"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31" xfId="0" applyFont="1" applyBorder="1" applyAlignment="1">
      <alignment horizontal="center" vertical="center" wrapText="1"/>
    </xf>
    <xf numFmtId="49" fontId="177" fillId="0" borderId="119" xfId="1" applyNumberFormat="1" applyFont="1" applyBorder="1" applyAlignment="1" applyProtection="1">
      <alignment horizontal="left" vertical="center" shrinkToFit="1"/>
      <protection locked="0"/>
    </xf>
    <xf numFmtId="49" fontId="177" fillId="0" borderId="120" xfId="1" applyNumberFormat="1" applyFont="1" applyBorder="1" applyAlignment="1" applyProtection="1">
      <alignment horizontal="left" vertical="center" shrinkToFit="1"/>
      <protection locked="0"/>
    </xf>
    <xf numFmtId="0" fontId="40" fillId="0" borderId="88" xfId="0" applyFont="1" applyBorder="1" applyAlignment="1">
      <alignment horizontal="left" vertical="center" wrapText="1"/>
    </xf>
    <xf numFmtId="49" fontId="177" fillId="0" borderId="42" xfId="1" applyNumberFormat="1" applyFont="1" applyBorder="1" applyAlignment="1" applyProtection="1">
      <alignment horizontal="left" vertical="center" shrinkToFit="1"/>
      <protection locked="0"/>
    </xf>
    <xf numFmtId="49" fontId="177" fillId="0" borderId="14" xfId="1" applyNumberFormat="1" applyFont="1" applyBorder="1" applyAlignment="1" applyProtection="1">
      <alignment horizontal="left" vertical="center" shrinkToFit="1"/>
      <protection locked="0"/>
    </xf>
    <xf numFmtId="49" fontId="177" fillId="0" borderId="15" xfId="1" applyNumberFormat="1" applyFont="1" applyBorder="1" applyAlignment="1" applyProtection="1">
      <alignment horizontal="left" vertical="center" shrinkToFit="1"/>
      <protection locked="0"/>
    </xf>
    <xf numFmtId="0" fontId="36" fillId="0" borderId="31" xfId="0" applyFont="1" applyBorder="1" applyAlignment="1">
      <alignment horizontal="right" vertical="top" wrapText="1"/>
    </xf>
    <xf numFmtId="0" fontId="39" fillId="0" borderId="88" xfId="0" applyFont="1" applyBorder="1" applyAlignment="1">
      <alignment horizontal="justify" vertical="center" wrapText="1"/>
    </xf>
    <xf numFmtId="0" fontId="29" fillId="0" borderId="41" xfId="0" applyFont="1" applyBorder="1" applyAlignment="1">
      <alignment horizontal="justify" vertical="top" wrapText="1"/>
    </xf>
    <xf numFmtId="0" fontId="29" fillId="0" borderId="31" xfId="0" applyFont="1" applyBorder="1" applyAlignment="1">
      <alignment horizontal="justify" vertical="top" wrapText="1"/>
    </xf>
    <xf numFmtId="0" fontId="47" fillId="0" borderId="31" xfId="0" applyFont="1" applyBorder="1" applyAlignment="1">
      <alignment horizontal="justify" vertical="top" wrapText="1"/>
    </xf>
    <xf numFmtId="0" fontId="45" fillId="0" borderId="0" xfId="0" applyFont="1" applyAlignment="1">
      <alignment horizontal="left" vertical="top" wrapText="1"/>
    </xf>
    <xf numFmtId="0" fontId="44" fillId="0" borderId="0" xfId="0" applyFont="1" applyAlignment="1">
      <alignment horizontal="justify" vertical="center" wrapText="1"/>
    </xf>
    <xf numFmtId="0" fontId="45" fillId="0" borderId="0" xfId="0" applyFont="1" applyAlignment="1">
      <alignment horizontal="justify" vertical="center" wrapText="1"/>
    </xf>
    <xf numFmtId="181" fontId="177" fillId="0" borderId="42" xfId="1" applyNumberFormat="1" applyFont="1" applyBorder="1" applyAlignment="1" applyProtection="1">
      <alignment horizontal="left" vertical="center" shrinkToFit="1"/>
      <protection locked="0"/>
    </xf>
    <xf numFmtId="181" fontId="177" fillId="0" borderId="63" xfId="1" applyNumberFormat="1" applyFont="1" applyBorder="1" applyAlignment="1" applyProtection="1">
      <alignment horizontal="left" vertical="center" shrinkToFit="1"/>
      <protection locked="0"/>
    </xf>
    <xf numFmtId="181" fontId="177" fillId="0" borderId="101" xfId="1" applyNumberFormat="1" applyFont="1" applyBorder="1" applyAlignment="1" applyProtection="1">
      <alignment horizontal="left" vertical="center" shrinkToFit="1"/>
      <protection locked="0"/>
    </xf>
    <xf numFmtId="181" fontId="177" fillId="0" borderId="32" xfId="1" applyNumberFormat="1" applyFont="1" applyBorder="1" applyAlignment="1" applyProtection="1">
      <alignment horizontal="left" vertical="center" shrinkToFit="1"/>
      <protection locked="0"/>
    </xf>
    <xf numFmtId="181" fontId="177" fillId="0" borderId="37" xfId="1" applyNumberFormat="1" applyFont="1" applyBorder="1" applyAlignment="1" applyProtection="1">
      <alignment horizontal="left" vertical="center" shrinkToFit="1"/>
      <protection locked="0"/>
    </xf>
    <xf numFmtId="181" fontId="177" fillId="0" borderId="38" xfId="1" applyNumberFormat="1" applyFont="1" applyBorder="1" applyAlignment="1" applyProtection="1">
      <alignment horizontal="left" vertical="center" shrinkToFit="1"/>
      <protection locked="0"/>
    </xf>
    <xf numFmtId="0" fontId="40" fillId="0" borderId="88" xfId="0" applyFont="1" applyBorder="1" applyAlignment="1">
      <alignment horizontal="justify" vertical="center" wrapText="1"/>
    </xf>
    <xf numFmtId="0" fontId="47" fillId="0" borderId="162" xfId="0" applyFont="1" applyBorder="1" applyAlignment="1">
      <alignment horizontal="center" vertical="center" wrapText="1"/>
    </xf>
    <xf numFmtId="0" fontId="47" fillId="0" borderId="156" xfId="0" applyFont="1" applyBorder="1" applyAlignment="1">
      <alignment horizontal="center" vertical="center" wrapText="1"/>
    </xf>
    <xf numFmtId="49" fontId="177" fillId="0" borderId="156" xfId="1" applyNumberFormat="1" applyFont="1" applyBorder="1" applyAlignment="1" applyProtection="1">
      <alignment horizontal="left" vertical="center" shrinkToFit="1"/>
      <protection locked="0"/>
    </xf>
    <xf numFmtId="49" fontId="177" fillId="0" borderId="163" xfId="1" applyNumberFormat="1" applyFont="1" applyBorder="1" applyAlignment="1" applyProtection="1">
      <alignment horizontal="left" vertical="center" shrinkToFit="1"/>
      <protection locked="0"/>
    </xf>
    <xf numFmtId="0" fontId="47" fillId="0" borderId="118" xfId="0" applyFont="1" applyBorder="1" applyAlignment="1">
      <alignment horizontal="center" vertical="center" wrapText="1"/>
    </xf>
    <xf numFmtId="0" fontId="47" fillId="0" borderId="119" xfId="0" applyFont="1" applyBorder="1" applyAlignment="1">
      <alignment horizontal="center" vertical="center" wrapText="1"/>
    </xf>
    <xf numFmtId="0" fontId="38" fillId="0" borderId="0" xfId="0" applyFont="1" applyAlignment="1">
      <alignment horizontal="justify" vertical="center" wrapText="1"/>
    </xf>
    <xf numFmtId="0" fontId="35" fillId="0" borderId="88" xfId="0" applyFont="1" applyBorder="1" applyAlignment="1">
      <alignment horizontal="right" vertical="center" wrapText="1"/>
    </xf>
    <xf numFmtId="0" fontId="37" fillId="0" borderId="88" xfId="0" applyFont="1" applyBorder="1" applyAlignment="1">
      <alignment horizontal="right" vertical="center"/>
    </xf>
    <xf numFmtId="0" fontId="35" fillId="0" borderId="0" xfId="0" applyFont="1" applyAlignment="1">
      <alignment horizontal="right" vertical="center" wrapText="1"/>
    </xf>
    <xf numFmtId="0" fontId="37" fillId="0" borderId="0" xfId="0" applyFont="1" applyAlignment="1">
      <alignment horizontal="right" vertical="center"/>
    </xf>
    <xf numFmtId="0" fontId="29" fillId="0" borderId="0" xfId="0" applyFont="1" applyAlignment="1">
      <alignment horizontal="left" vertical="center" wrapText="1"/>
    </xf>
    <xf numFmtId="0" fontId="30" fillId="0" borderId="0" xfId="0" applyFont="1" applyAlignment="1">
      <alignment horizontal="left" vertical="center" wrapText="1"/>
    </xf>
    <xf numFmtId="0" fontId="40" fillId="0" borderId="0" xfId="0" applyFont="1" applyAlignment="1">
      <alignment horizontal="left" vertical="center" wrapText="1"/>
    </xf>
    <xf numFmtId="0" fontId="41" fillId="0" borderId="0" xfId="0" applyFont="1" applyAlignment="1">
      <alignment horizontal="left" vertical="center" wrapText="1"/>
    </xf>
    <xf numFmtId="0" fontId="41" fillId="0" borderId="0" xfId="0" applyFont="1" applyAlignment="1">
      <alignment horizontal="justify" vertical="center" wrapText="1"/>
    </xf>
    <xf numFmtId="0" fontId="28" fillId="0" borderId="0" xfId="0" applyFont="1" applyAlignment="1">
      <alignment horizontal="right" vertical="center" wrapText="1"/>
    </xf>
    <xf numFmtId="0" fontId="33" fillId="0" borderId="88" xfId="0" applyFont="1" applyBorder="1" applyAlignment="1">
      <alignment horizontal="center" vertical="center"/>
    </xf>
    <xf numFmtId="0" fontId="33" fillId="0" borderId="34" xfId="0" applyFont="1" applyBorder="1" applyAlignment="1">
      <alignment horizontal="center" vertical="center"/>
    </xf>
    <xf numFmtId="0" fontId="33" fillId="0" borderId="35" xfId="0" applyFont="1" applyBorder="1" applyAlignment="1">
      <alignment horizontal="center" vertical="center"/>
    </xf>
    <xf numFmtId="0" fontId="33" fillId="0" borderId="36" xfId="0" applyFont="1" applyBorder="1" applyAlignment="1">
      <alignment horizontal="center" vertical="center"/>
    </xf>
    <xf numFmtId="0" fontId="35" fillId="0" borderId="88" xfId="0" applyFont="1" applyBorder="1" applyAlignment="1">
      <alignment horizontal="center" vertical="center" wrapText="1"/>
    </xf>
    <xf numFmtId="0" fontId="37" fillId="0" borderId="88" xfId="0" applyFont="1" applyBorder="1" applyAlignment="1">
      <alignment horizontal="center" vertical="center"/>
    </xf>
    <xf numFmtId="0" fontId="35" fillId="0" borderId="0" xfId="0" applyFont="1" applyAlignment="1">
      <alignment horizontal="center" vertical="center" wrapText="1"/>
    </xf>
    <xf numFmtId="0" fontId="37" fillId="0" borderId="0" xfId="0" applyFont="1" applyAlignment="1">
      <alignment horizontal="center" vertical="center"/>
    </xf>
    <xf numFmtId="0" fontId="36" fillId="0" borderId="0" xfId="0" applyFont="1" applyAlignment="1">
      <alignment horizontal="justify" vertical="center" wrapText="1"/>
    </xf>
    <xf numFmtId="49" fontId="177" fillId="0" borderId="37" xfId="1" applyNumberFormat="1" applyFont="1" applyBorder="1" applyAlignment="1" applyProtection="1">
      <alignment horizontal="center" vertical="center" shrinkToFit="1"/>
      <protection locked="0"/>
    </xf>
    <xf numFmtId="0" fontId="179" fillId="0" borderId="0" xfId="13" applyFont="1" applyAlignment="1">
      <alignment horizontal="left" vertical="center"/>
    </xf>
    <xf numFmtId="0" fontId="178" fillId="0" borderId="0" xfId="13" applyFont="1" applyAlignment="1">
      <alignment horizontal="right" vertical="center"/>
    </xf>
    <xf numFmtId="0" fontId="178" fillId="0" borderId="0" xfId="13" applyFont="1" applyAlignment="1">
      <alignment horizontal="center" vertical="center"/>
    </xf>
    <xf numFmtId="0" fontId="182" fillId="0" borderId="42" xfId="13" applyFont="1" applyBorder="1" applyAlignment="1">
      <alignment horizontal="center" vertical="center" wrapText="1"/>
    </xf>
    <xf numFmtId="0" fontId="182" fillId="0" borderId="101" xfId="13" applyFont="1" applyBorder="1" applyAlignment="1">
      <alignment horizontal="center" vertical="center" wrapText="1"/>
    </xf>
    <xf numFmtId="0" fontId="182" fillId="0" borderId="32" xfId="13" applyFont="1" applyBorder="1" applyAlignment="1">
      <alignment horizontal="center" vertical="center" wrapText="1"/>
    </xf>
    <xf numFmtId="0" fontId="182" fillId="0" borderId="38" xfId="13" applyFont="1" applyBorder="1" applyAlignment="1">
      <alignment horizontal="center" vertical="center" wrapText="1"/>
    </xf>
    <xf numFmtId="0" fontId="178" fillId="0" borderId="88" xfId="13" applyFont="1" applyBorder="1" applyAlignment="1">
      <alignment horizontal="center" vertical="center"/>
    </xf>
    <xf numFmtId="0" fontId="181" fillId="0" borderId="88" xfId="13" applyFont="1" applyBorder="1" applyAlignment="1">
      <alignment horizontal="center" vertical="center"/>
    </xf>
    <xf numFmtId="0" fontId="178" fillId="0" borderId="88" xfId="13" applyFont="1" applyBorder="1" applyAlignment="1">
      <alignment horizontal="center" vertical="center" wrapText="1"/>
    </xf>
    <xf numFmtId="0" fontId="181" fillId="0" borderId="88" xfId="13" applyFont="1" applyBorder="1" applyAlignment="1">
      <alignment horizontal="center" vertical="center" wrapText="1"/>
    </xf>
    <xf numFmtId="0" fontId="178" fillId="0" borderId="42" xfId="13" applyFont="1" applyBorder="1" applyAlignment="1">
      <alignment horizontal="center" vertical="center"/>
    </xf>
    <xf numFmtId="0" fontId="178" fillId="0" borderId="101" xfId="13" applyFont="1" applyBorder="1" applyAlignment="1">
      <alignment horizontal="center" vertical="center"/>
    </xf>
    <xf numFmtId="0" fontId="178" fillId="0" borderId="14" xfId="13" applyFont="1" applyBorder="1" applyAlignment="1">
      <alignment horizontal="center" vertical="center"/>
    </xf>
    <xf numFmtId="0" fontId="178" fillId="0" borderId="15" xfId="13" applyFont="1" applyBorder="1" applyAlignment="1">
      <alignment horizontal="center" vertical="center"/>
    </xf>
    <xf numFmtId="0" fontId="178" fillId="0" borderId="32" xfId="13" applyFont="1" applyBorder="1" applyAlignment="1">
      <alignment horizontal="center" vertical="center"/>
    </xf>
    <xf numFmtId="0" fontId="178" fillId="0" borderId="38" xfId="13" applyFont="1" applyBorder="1" applyAlignment="1">
      <alignment horizontal="center" vertical="center"/>
    </xf>
    <xf numFmtId="0" fontId="178" fillId="0" borderId="63" xfId="13" applyFont="1" applyBorder="1" applyAlignment="1">
      <alignment horizontal="center" vertical="center"/>
    </xf>
    <xf numFmtId="0" fontId="178" fillId="0" borderId="34" xfId="13" applyFont="1" applyBorder="1" applyAlignment="1">
      <alignment horizontal="center" vertical="center"/>
    </xf>
    <xf numFmtId="0" fontId="183" fillId="12" borderId="88" xfId="13" applyFont="1" applyFill="1" applyBorder="1" applyAlignment="1">
      <alignment horizontal="center" vertical="center" wrapText="1"/>
    </xf>
    <xf numFmtId="0" fontId="183" fillId="12" borderId="88" xfId="13" applyFont="1" applyFill="1" applyBorder="1" applyAlignment="1">
      <alignment horizontal="center" vertical="center"/>
    </xf>
    <xf numFmtId="0" fontId="184" fillId="12" borderId="88" xfId="13" applyFont="1" applyFill="1" applyBorder="1" applyAlignment="1">
      <alignment horizontal="center" vertical="center" wrapText="1"/>
    </xf>
    <xf numFmtId="0" fontId="184" fillId="12" borderId="88" xfId="13" applyFont="1" applyFill="1" applyBorder="1" applyAlignment="1">
      <alignment horizontal="center" vertical="center"/>
    </xf>
    <xf numFmtId="0" fontId="185" fillId="12" borderId="42" xfId="13" applyFont="1" applyFill="1" applyBorder="1" applyAlignment="1">
      <alignment horizontal="left" vertical="center"/>
    </xf>
    <xf numFmtId="0" fontId="185" fillId="12" borderId="63" xfId="13" applyFont="1" applyFill="1" applyBorder="1" applyAlignment="1">
      <alignment horizontal="left" vertical="center"/>
    </xf>
    <xf numFmtId="0" fontId="185" fillId="12" borderId="101" xfId="13" applyFont="1" applyFill="1" applyBorder="1" applyAlignment="1">
      <alignment horizontal="left" vertical="center"/>
    </xf>
    <xf numFmtId="0" fontId="185" fillId="12" borderId="32" xfId="13" applyFont="1" applyFill="1" applyBorder="1" applyAlignment="1">
      <alignment horizontal="left" vertical="center"/>
    </xf>
    <xf numFmtId="0" fontId="185" fillId="12" borderId="37" xfId="13" applyFont="1" applyFill="1" applyBorder="1" applyAlignment="1">
      <alignment horizontal="left" vertical="center"/>
    </xf>
    <xf numFmtId="0" fontId="185" fillId="12" borderId="38" xfId="13" applyFont="1" applyFill="1" applyBorder="1" applyAlignment="1">
      <alignment horizontal="left" vertical="center"/>
    </xf>
    <xf numFmtId="0" fontId="178" fillId="0" borderId="88" xfId="13" applyFont="1" applyBorder="1" applyAlignment="1">
      <alignment horizontal="left" vertical="center"/>
    </xf>
    <xf numFmtId="0" fontId="178" fillId="0" borderId="88" xfId="13" applyFont="1" applyBorder="1">
      <alignment vertical="center"/>
    </xf>
    <xf numFmtId="0" fontId="178" fillId="0" borderId="34" xfId="13" applyFont="1" applyBorder="1">
      <alignment vertical="center"/>
    </xf>
    <xf numFmtId="0" fontId="186" fillId="0" borderId="88" xfId="13" applyFont="1" applyBorder="1">
      <alignment vertical="center"/>
    </xf>
    <xf numFmtId="0" fontId="185" fillId="3" borderId="88" xfId="13" applyFont="1" applyFill="1" applyBorder="1" applyAlignment="1">
      <alignment horizontal="left" vertical="center"/>
    </xf>
    <xf numFmtId="0" fontId="181" fillId="0" borderId="88" xfId="13" applyFont="1" applyBorder="1" applyAlignment="1">
      <alignment horizontal="left" vertical="center"/>
    </xf>
    <xf numFmtId="0" fontId="185" fillId="13" borderId="88" xfId="13" applyFont="1" applyFill="1" applyBorder="1" applyAlignment="1">
      <alignment horizontal="center" vertical="center"/>
    </xf>
    <xf numFmtId="0" fontId="185" fillId="13" borderId="88" xfId="13" applyFont="1" applyFill="1" applyBorder="1" applyAlignment="1">
      <alignment horizontal="center" vertical="center" wrapText="1"/>
    </xf>
    <xf numFmtId="0" fontId="188" fillId="13" borderId="88" xfId="13" applyFont="1" applyFill="1" applyBorder="1" applyAlignment="1">
      <alignment horizontal="center" vertical="center"/>
    </xf>
    <xf numFmtId="0" fontId="178" fillId="13" borderId="88" xfId="13" applyFont="1" applyFill="1" applyBorder="1" applyAlignment="1">
      <alignment horizontal="center" vertical="top" wrapText="1"/>
    </xf>
    <xf numFmtId="0" fontId="178" fillId="0" borderId="88" xfId="13" applyFont="1" applyBorder="1" applyAlignment="1">
      <alignment horizontal="center" vertical="top" wrapText="1"/>
    </xf>
    <xf numFmtId="0" fontId="178" fillId="13" borderId="88" xfId="13" applyFont="1" applyFill="1" applyBorder="1" applyAlignment="1">
      <alignment horizontal="center" vertical="center" wrapText="1"/>
    </xf>
    <xf numFmtId="0" fontId="68" fillId="0" borderId="88" xfId="13" applyFont="1" applyBorder="1" applyAlignment="1">
      <alignment horizontal="center" vertical="center"/>
    </xf>
    <xf numFmtId="0" fontId="16" fillId="0" borderId="88" xfId="13" applyFont="1" applyBorder="1" applyAlignment="1">
      <alignment horizontal="center" vertical="center"/>
    </xf>
    <xf numFmtId="0" fontId="68" fillId="0" borderId="154" xfId="13" applyFont="1" applyBorder="1">
      <alignment vertical="center"/>
    </xf>
    <xf numFmtId="0" fontId="178" fillId="0" borderId="154" xfId="13" applyFont="1" applyBorder="1">
      <alignment vertical="center"/>
    </xf>
    <xf numFmtId="0" fontId="68" fillId="0" borderId="75" xfId="13" applyFont="1" applyBorder="1">
      <alignment vertical="center"/>
    </xf>
    <xf numFmtId="0" fontId="178" fillId="0" borderId="75" xfId="13" applyFont="1" applyBorder="1">
      <alignment vertical="center"/>
    </xf>
    <xf numFmtId="0" fontId="68" fillId="0" borderId="155" xfId="13" applyFont="1" applyBorder="1">
      <alignment vertical="center"/>
    </xf>
    <xf numFmtId="0" fontId="178" fillId="0" borderId="155" xfId="13" applyFont="1" applyBorder="1">
      <alignment vertical="center"/>
    </xf>
    <xf numFmtId="0" fontId="125" fillId="0" borderId="88" xfId="11" applyFont="1" applyBorder="1" applyAlignment="1">
      <alignment horizontal="center" vertical="center"/>
    </xf>
    <xf numFmtId="0" fontId="126" fillId="0" borderId="88" xfId="11" applyFont="1" applyBorder="1" applyAlignment="1">
      <alignment horizontal="center" vertical="center"/>
    </xf>
    <xf numFmtId="0" fontId="125" fillId="0" borderId="154" xfId="11" applyFont="1" applyBorder="1">
      <alignment vertical="center"/>
    </xf>
    <xf numFmtId="0" fontId="117" fillId="0" borderId="154" xfId="11" applyBorder="1">
      <alignment vertical="center"/>
    </xf>
    <xf numFmtId="0" fontId="125" fillId="0" borderId="75" xfId="11" applyFont="1" applyBorder="1">
      <alignment vertical="center"/>
    </xf>
    <xf numFmtId="0" fontId="117" fillId="0" borderId="75" xfId="11" applyBorder="1">
      <alignment vertical="center"/>
    </xf>
    <xf numFmtId="0" fontId="125" fillId="0" borderId="155" xfId="11" applyFont="1" applyBorder="1">
      <alignment vertical="center"/>
    </xf>
    <xf numFmtId="0" fontId="117" fillId="0" borderId="155" xfId="11" applyBorder="1">
      <alignment vertical="center"/>
    </xf>
    <xf numFmtId="0" fontId="117" fillId="0" borderId="88" xfId="11" applyBorder="1" applyAlignment="1">
      <alignment horizontal="center" vertical="center"/>
    </xf>
    <xf numFmtId="0" fontId="117" fillId="0" borderId="88" xfId="11" applyBorder="1">
      <alignment vertical="center"/>
    </xf>
    <xf numFmtId="0" fontId="117" fillId="0" borderId="0" xfId="11" applyAlignment="1">
      <alignment horizontal="left" vertical="center"/>
    </xf>
    <xf numFmtId="0" fontId="122" fillId="13" borderId="88" xfId="11" applyFont="1" applyFill="1" applyBorder="1" applyAlignment="1">
      <alignment horizontal="center" vertical="center"/>
    </xf>
    <xf numFmtId="0" fontId="123" fillId="13" borderId="88" xfId="11" applyFont="1" applyFill="1" applyBorder="1" applyAlignment="1">
      <alignment horizontal="center" vertical="center" wrapText="1"/>
    </xf>
    <xf numFmtId="0" fontId="123" fillId="13" borderId="88" xfId="11" applyFont="1" applyFill="1" applyBorder="1" applyAlignment="1">
      <alignment horizontal="center" vertical="center"/>
    </xf>
    <xf numFmtId="0" fontId="89" fillId="13" borderId="88" xfId="11" applyFont="1" applyFill="1" applyBorder="1" applyAlignment="1">
      <alignment horizontal="center" vertical="top" wrapText="1"/>
    </xf>
    <xf numFmtId="0" fontId="117" fillId="13" borderId="88" xfId="11" applyFill="1" applyBorder="1" applyAlignment="1">
      <alignment horizontal="center" vertical="top" wrapText="1"/>
    </xf>
    <xf numFmtId="0" fontId="117" fillId="0" borderId="88" xfId="11" applyBorder="1" applyAlignment="1">
      <alignment horizontal="center" vertical="top" wrapText="1"/>
    </xf>
    <xf numFmtId="0" fontId="89" fillId="13" borderId="88" xfId="11" applyFont="1" applyFill="1" applyBorder="1" applyAlignment="1">
      <alignment horizontal="center" vertical="center" wrapText="1"/>
    </xf>
    <xf numFmtId="0" fontId="117" fillId="12" borderId="0" xfId="11" applyFill="1" applyAlignment="1">
      <alignment horizontal="center" vertical="center"/>
    </xf>
    <xf numFmtId="0" fontId="117" fillId="0" borderId="63" xfId="11" applyBorder="1" applyAlignment="1">
      <alignment horizontal="center" vertical="center"/>
    </xf>
    <xf numFmtId="0" fontId="120" fillId="0" borderId="0" xfId="11" applyFont="1">
      <alignment vertical="center"/>
    </xf>
    <xf numFmtId="0" fontId="117" fillId="0" borderId="0" xfId="11" applyAlignment="1">
      <alignment horizontal="right" vertical="center"/>
    </xf>
    <xf numFmtId="0" fontId="117" fillId="0" borderId="0" xfId="11" applyAlignment="1">
      <alignment horizontal="center" vertical="center"/>
    </xf>
    <xf numFmtId="0" fontId="117" fillId="0" borderId="34" xfId="11" applyBorder="1" applyAlignment="1">
      <alignment horizontal="center" vertical="center"/>
    </xf>
    <xf numFmtId="0" fontId="117" fillId="0" borderId="35" xfId="11" applyBorder="1" applyAlignment="1">
      <alignment horizontal="center" vertical="center"/>
    </xf>
    <xf numFmtId="0" fontId="117" fillId="0" borderId="36" xfId="11" applyBorder="1" applyAlignment="1">
      <alignment horizontal="center" vertical="center"/>
    </xf>
    <xf numFmtId="0" fontId="117" fillId="0" borderId="42" xfId="11" applyBorder="1" applyAlignment="1">
      <alignment horizontal="center" vertical="center"/>
    </xf>
    <xf numFmtId="0" fontId="117" fillId="0" borderId="101" xfId="11" applyBorder="1" applyAlignment="1">
      <alignment horizontal="center" vertical="center"/>
    </xf>
    <xf numFmtId="0" fontId="117" fillId="0" borderId="14" xfId="11" applyBorder="1" applyAlignment="1">
      <alignment horizontal="center" vertical="center"/>
    </xf>
    <xf numFmtId="0" fontId="117" fillId="0" borderId="15" xfId="11" applyBorder="1" applyAlignment="1">
      <alignment horizontal="center" vertical="center"/>
    </xf>
    <xf numFmtId="0" fontId="117" fillId="0" borderId="32" xfId="11" applyBorder="1" applyAlignment="1">
      <alignment horizontal="center" vertical="center"/>
    </xf>
    <xf numFmtId="0" fontId="117" fillId="0" borderId="37" xfId="11" applyBorder="1" applyAlignment="1">
      <alignment horizontal="center" vertical="center"/>
    </xf>
    <xf numFmtId="0" fontId="117" fillId="0" borderId="38" xfId="11" applyBorder="1" applyAlignment="1">
      <alignment horizontal="center" vertical="center"/>
    </xf>
  </cellXfs>
  <cellStyles count="15">
    <cellStyle name="標準" xfId="0" builtinId="0"/>
    <cellStyle name="標準 10" xfId="10" xr:uid="{3094183E-6CC7-4B39-983E-7CF3265A21F6}"/>
    <cellStyle name="標準 11" xfId="5" xr:uid="{5C1908BC-9D04-4F9C-8FA3-A67EC3FF1B07}"/>
    <cellStyle name="標準 2" xfId="3" xr:uid="{D1331281-7B5F-4D7E-A3CC-64F2BBF8CBE6}"/>
    <cellStyle name="標準 2 2" xfId="12" xr:uid="{9525A969-270B-418B-BCD5-43C53C92C010}"/>
    <cellStyle name="標準 2 2 2" xfId="14" xr:uid="{2B121142-4C88-4193-AA5E-B341E60D271A}"/>
    <cellStyle name="標準 3" xfId="8" xr:uid="{65ACABC8-0303-458D-AE3E-778AE09B89C1}"/>
    <cellStyle name="標準 3 2" xfId="7" xr:uid="{9C3C66BF-ABC7-4E3C-9871-BF310E327879}"/>
    <cellStyle name="標準 6 2" xfId="9" xr:uid="{2D413E10-BF19-4D6C-BDA4-6F94B2207D8E}"/>
    <cellStyle name="標準 7 2" xfId="11" xr:uid="{8DA1B096-77BA-4F0A-A8B1-3117F80FE236}"/>
    <cellStyle name="標準 7 2 2" xfId="13" xr:uid="{AD53C2B9-024F-45DB-891B-78711AC498EA}"/>
    <cellStyle name="標準 9" xfId="4" xr:uid="{3C2CCA75-7059-4C77-A540-691E30BE6CCC}"/>
    <cellStyle name="標準_Book1" xfId="2" xr:uid="{1DD7C813-C2A6-4B98-95ED-F0E70EBF5DEA}"/>
    <cellStyle name="標準_PLD施設工事届新書式_121116ver4" xfId="1" xr:uid="{D55DE426-03E5-4384-89B4-3F349C1504CA}"/>
    <cellStyle name="標準_工事管理板帳票類" xfId="6" xr:uid="{00DCFBBF-569F-442E-8C30-238E10753044}"/>
  </cellStyles>
  <dxfs count="2769">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ill>
        <patternFill>
          <bgColor rgb="FFFFFF00"/>
        </patternFill>
      </fill>
    </dxf>
    <dxf>
      <font>
        <strike val="0"/>
        <color theme="1"/>
      </font>
      <fill>
        <patternFill>
          <bgColor rgb="FFFFFF00"/>
        </patternFill>
      </fill>
    </dxf>
    <dxf>
      <fill>
        <patternFill>
          <bgColor rgb="FFFFFF00"/>
        </patternFill>
      </fill>
    </dxf>
    <dxf>
      <fill>
        <patternFill>
          <bgColor rgb="FFFFFF00"/>
        </patternFill>
      </fill>
    </dxf>
    <dxf>
      <font>
        <strike val="0"/>
        <color theme="1"/>
      </font>
      <fill>
        <patternFill>
          <bgColor rgb="FFFFFF00"/>
        </patternFill>
      </fill>
    </dxf>
    <dxf>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rgb="FFCDD2FF"/>
        </patternFill>
      </fill>
    </dxf>
    <dxf>
      <fill>
        <patternFill>
          <fgColor indexed="64"/>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rgb="FFCDD2FF"/>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rgb="FFCDD2FF"/>
        </patternFill>
      </fill>
    </dxf>
    <dxf>
      <fill>
        <patternFill>
          <fgColor indexed="64"/>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rgb="FFCDD2FF"/>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rgb="FFCDD2FF"/>
        </patternFill>
      </fill>
    </dxf>
    <dxf>
      <fill>
        <patternFill>
          <fgColor indexed="64"/>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rgb="FFCDD2FF"/>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bgColor theme="7" tint="0.79998168889431442"/>
        </patternFill>
      </fill>
    </dxf>
    <dxf>
      <fill>
        <patternFill>
          <fgColor indexed="64"/>
          <bgColor theme="9" tint="0.79998168889431442"/>
        </patternFill>
      </fill>
    </dxf>
    <dxf>
      <fill>
        <patternFill>
          <fgColor indexed="64"/>
          <bgColor theme="5" tint="0.79995117038483843"/>
        </patternFill>
      </fill>
    </dxf>
    <dxf>
      <fill>
        <patternFill>
          <bgColor rgb="FFCDD2FF"/>
        </patternFill>
      </fill>
    </dxf>
    <dxf>
      <fill>
        <patternFill>
          <fgColor indexed="64"/>
          <bgColor theme="4"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rgb="FFCDD2FF"/>
        </patternFill>
      </fill>
    </dxf>
    <dxf>
      <fill>
        <patternFill>
          <bgColor rgb="FFCDD2FF"/>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fgColor indexed="64"/>
          <bgColor rgb="FFCDD2FF"/>
        </patternFill>
      </fill>
    </dxf>
    <dxf>
      <fill>
        <patternFill>
          <fgColor indexed="64"/>
          <bgColor theme="5" tint="0.79995117038483843"/>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4"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fgColor indexed="64"/>
          <bgColor theme="5" tint="0.79995117038483843"/>
        </patternFill>
      </fill>
    </dxf>
    <dxf>
      <fill>
        <patternFill>
          <fgColor indexed="64"/>
          <bgColor rgb="FFCDD2FF"/>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rgb="FFCDD2FF"/>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rgb="FFCDD2FF"/>
        </patternFill>
      </fill>
    </dxf>
    <dxf>
      <fill>
        <patternFill>
          <fgColor indexed="64"/>
          <bgColor theme="7" tint="0.79998168889431442"/>
        </patternFill>
      </fill>
    </dxf>
    <dxf>
      <fill>
        <patternFill>
          <fgColor indexed="64"/>
          <bgColor theme="4" tint="0.79998168889431442"/>
        </patternFill>
      </fill>
    </dxf>
    <dxf>
      <fill>
        <patternFill>
          <fgColor indexed="64"/>
          <bgColor theme="9"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fgColor indexed="64"/>
          <bgColor rgb="FFCDD2FF"/>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rgb="FFCDD2FF"/>
        </patternFill>
      </fill>
    </dxf>
    <dxf>
      <fill>
        <patternFill>
          <fgColor indexed="64"/>
          <bgColor theme="4" tint="0.79998168889431442"/>
        </patternFill>
      </fill>
    </dxf>
    <dxf>
      <fill>
        <patternFill>
          <fgColor indexed="64"/>
          <bgColor theme="5" tint="0.79995117038483843"/>
        </patternFill>
      </fill>
    </dxf>
    <dxf>
      <fill>
        <patternFill>
          <fgColor indexed="64"/>
          <bgColor theme="9"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4" tint="0.79998168889431442"/>
        </patternFill>
      </fill>
    </dxf>
    <dxf>
      <fill>
        <patternFill>
          <bgColor rgb="FFCDD2FF"/>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rgb="FFCDD2FF"/>
        </patternFill>
      </fill>
    </dxf>
    <dxf>
      <fill>
        <patternFill>
          <fgColor indexed="64"/>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theme="7" tint="0.79998168889431442"/>
        </patternFill>
      </fill>
    </dxf>
    <dxf>
      <fill>
        <patternFill>
          <fgColor indexed="64"/>
          <bgColor theme="9" tint="0.79998168889431442"/>
        </patternFill>
      </fill>
    </dxf>
    <dxf>
      <fill>
        <patternFill>
          <fgColor indexed="64"/>
          <bgColor rgb="FFCDD2FF"/>
        </patternFill>
      </fill>
    </dxf>
    <dxf>
      <fill>
        <patternFill>
          <bgColor theme="7"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5" tint="0.79998168889431442"/>
        </patternFill>
      </fill>
    </dxf>
    <dxf>
      <fill>
        <patternFill>
          <bgColor rgb="FFCDD2FF"/>
        </patternFill>
      </fill>
    </dxf>
    <dxf>
      <fill>
        <patternFill>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9"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ill>
        <patternFill>
          <fgColor indexed="64"/>
          <bgColor theme="9" tint="0.79998168889431442"/>
        </patternFill>
      </fill>
    </dxf>
    <dxf>
      <fill>
        <patternFill>
          <fgColor indexed="64"/>
          <bgColor theme="4"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5" tint="0.79995117038483843"/>
        </patternFill>
      </fill>
    </dxf>
    <dxf>
      <fill>
        <patternFill>
          <fgColor indexed="64"/>
          <bgColor theme="9" tint="0.79998168889431442"/>
        </patternFill>
      </fill>
    </dxf>
    <dxf>
      <fill>
        <patternFill>
          <fgColor indexed="64"/>
          <bgColor rgb="FFCDD2FF"/>
        </patternFill>
      </fill>
    </dxf>
    <dxf>
      <fill>
        <patternFill>
          <fgColor indexed="64"/>
          <bgColor theme="4"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9" tint="0.79998168889431442"/>
        </patternFill>
      </fill>
    </dxf>
    <dxf>
      <fill>
        <patternFill>
          <bgColor theme="5" tint="0.79998168889431442"/>
        </patternFill>
      </fill>
    </dxf>
    <dxf>
      <fill>
        <patternFill>
          <bgColor rgb="FFCDD2FF"/>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rgb="FFCDD2FF"/>
        </patternFill>
      </fill>
    </dxf>
    <dxf>
      <fill>
        <patternFill>
          <bgColor theme="5"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fgColor indexed="64"/>
          <bgColor theme="7" tint="0.79998168889431442"/>
        </patternFill>
      </fill>
    </dxf>
    <dxf>
      <fill>
        <patternFill>
          <fgColor indexed="64"/>
          <bgColor theme="9" tint="0.79998168889431442"/>
        </patternFill>
      </fill>
    </dxf>
    <dxf>
      <fill>
        <patternFill>
          <fgColor indexed="64"/>
          <bgColor theme="4" tint="0.79998168889431442"/>
        </patternFill>
      </fill>
    </dxf>
    <dxf>
      <fill>
        <patternFill>
          <fgColor indexed="64"/>
          <bgColor theme="5" tint="0.79995117038483843"/>
        </patternFill>
      </fill>
    </dxf>
    <dxf>
      <fill>
        <patternFill>
          <fgColor indexed="64"/>
          <bgColor rgb="FFCDD2FF"/>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theme="1"/>
      </font>
      <fill>
        <patternFill>
          <bgColor rgb="FFFFFF0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color theme="5" tint="-0.24994659260841701"/>
      </font>
      <fill>
        <patternFill>
          <bgColor theme="0"/>
        </patternFill>
      </fill>
    </dxf>
    <dxf>
      <font>
        <color theme="5" tint="-0.24994659260841701"/>
      </font>
      <fill>
        <patternFill>
          <bgColor theme="0"/>
        </patternFill>
      </fill>
    </dxf>
    <dxf>
      <font>
        <color theme="5" tint="-0.24994659260841701"/>
      </font>
      <fill>
        <patternFill>
          <bgColor theme="0"/>
        </patternFill>
      </fill>
    </dxf>
    <dxf>
      <font>
        <color theme="5" tint="-0.24994659260841701"/>
      </font>
      <fill>
        <patternFill>
          <bgColor theme="0"/>
        </patternFill>
      </fill>
    </dxf>
    <dxf>
      <font>
        <color theme="5" tint="-0.24994659260841701"/>
      </font>
      <fill>
        <patternFill>
          <bgColor theme="0"/>
        </patternFill>
      </fill>
    </dxf>
    <dxf>
      <font>
        <color theme="5" tint="-0.24994659260841701"/>
      </font>
      <fill>
        <patternFill patternType="none">
          <bgColor auto="1"/>
        </patternFill>
      </fill>
    </dxf>
    <dxf>
      <font>
        <color theme="5" tint="-0.24994659260841701"/>
      </font>
      <fill>
        <patternFill>
          <bgColor theme="0"/>
        </patternFill>
      </fill>
    </dxf>
    <dxf>
      <font>
        <strike val="0"/>
        <color theme="1"/>
      </font>
      <fill>
        <patternFill>
          <bgColor rgb="FFFFFF00"/>
        </patternFill>
      </fill>
    </dxf>
    <dxf>
      <font>
        <color rgb="FFFF0000"/>
      </font>
    </dxf>
    <dxf>
      <fill>
        <patternFill patternType="darkGrid">
          <fgColor auto="1"/>
        </patternFill>
      </fill>
      <border>
        <left style="thin">
          <color auto="1"/>
        </left>
        <right style="thin">
          <color auto="1"/>
        </right>
        <bottom style="thin">
          <color auto="1"/>
        </bottom>
        <vertical/>
        <horizontal/>
      </border>
    </dxf>
    <dxf>
      <fill>
        <patternFill patternType="darkGrid">
          <fgColor theme="1"/>
        </patternFill>
      </fill>
      <border>
        <left style="thin">
          <color theme="1"/>
        </left>
        <right style="thin">
          <color theme="1"/>
        </right>
        <vertical/>
        <horizontal/>
      </border>
    </dxf>
    <dxf>
      <fill>
        <patternFill patternType="darkGrid">
          <fgColor auto="1"/>
        </patternFill>
      </fill>
      <border>
        <left style="thin">
          <color auto="1"/>
        </left>
        <right style="thin">
          <color auto="1"/>
        </right>
        <top style="thin">
          <color auto="1"/>
        </top>
        <vertical/>
        <horizontal/>
      </border>
    </dxf>
    <dxf>
      <font>
        <color theme="5" tint="-0.24994659260841701"/>
      </font>
      <fill>
        <patternFill>
          <bgColor theme="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fgColor rgb="FFFFFF00"/>
          <bgColor rgb="FFFFFF00"/>
        </patternFill>
      </fill>
    </dxf>
    <dxf>
      <font>
        <color auto="1"/>
      </font>
      <fill>
        <patternFill>
          <fgColor theme="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color auto="1"/>
      </font>
      <fill>
        <patternFill>
          <bgColor theme="0"/>
        </patternFill>
      </fill>
    </dxf>
    <dxf>
      <font>
        <color auto="1"/>
      </font>
      <fill>
        <patternFill patternType="none">
          <bgColor auto="1"/>
        </patternFill>
      </fill>
    </dxf>
    <dxf>
      <font>
        <color auto="1"/>
      </font>
      <fill>
        <patternFill>
          <bgColor theme="0"/>
        </patternFill>
      </fill>
    </dxf>
    <dxf>
      <fill>
        <patternFill>
          <bgColor rgb="FFFFFF00"/>
        </patternFill>
      </fill>
    </dxf>
    <dxf>
      <font>
        <strike val="0"/>
      </font>
      <fill>
        <patternFill>
          <bgColor rgb="FFFFFF00"/>
        </patternFill>
      </fill>
    </dxf>
    <dxf>
      <font>
        <color auto="1"/>
      </font>
      <fill>
        <patternFill>
          <bgColor theme="0"/>
        </patternFill>
      </fill>
    </dxf>
    <dxf>
      <font>
        <color auto="1"/>
      </font>
      <fill>
        <patternFill patternType="none">
          <bgColor auto="1"/>
        </patternFill>
      </fill>
    </dxf>
    <dxf>
      <font>
        <color auto="1"/>
      </font>
      <fill>
        <patternFill>
          <bgColor theme="0"/>
        </patternFill>
      </fill>
    </dxf>
    <dxf>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color auto="1"/>
      </font>
      <fill>
        <patternFill>
          <bgColor theme="0"/>
        </patternFill>
      </fill>
    </dxf>
    <dxf>
      <font>
        <strike val="0"/>
        <color auto="1"/>
      </font>
      <fill>
        <patternFill>
          <bgColor theme="0"/>
        </patternFill>
      </fill>
    </dxf>
    <dxf>
      <font>
        <color auto="1"/>
      </font>
      <fill>
        <patternFill>
          <bgColor theme="0"/>
        </patternFill>
      </fill>
    </dxf>
    <dxf>
      <font>
        <color rgb="FFFF0000"/>
      </font>
      <fill>
        <patternFill>
          <bgColor rgb="FFFFFF00"/>
        </patternFill>
      </fill>
    </dxf>
    <dxf>
      <font>
        <color theme="1"/>
      </font>
      <fill>
        <patternFill>
          <bgColor theme="0"/>
        </patternFill>
      </fill>
    </dxf>
    <dxf>
      <font>
        <color auto="1"/>
      </font>
      <fill>
        <patternFill>
          <bgColor theme="0"/>
        </patternFill>
      </fill>
    </dxf>
    <dxf>
      <font>
        <color auto="1"/>
      </font>
      <fill>
        <patternFill patternType="none">
          <bgColor auto="1"/>
        </patternFill>
      </fill>
    </dxf>
    <dxf>
      <font>
        <strike val="0"/>
        <color auto="1"/>
      </font>
      <fill>
        <patternFill patternType="none">
          <bgColor auto="1"/>
        </patternFill>
      </fill>
    </dxf>
    <dxf>
      <font>
        <color theme="1"/>
      </font>
      <fill>
        <patternFill>
          <bgColor theme="0"/>
        </patternFill>
      </fill>
    </dxf>
    <dxf>
      <font>
        <color auto="1"/>
      </font>
      <fill>
        <patternFill>
          <fgColor theme="0"/>
        </patternFill>
      </fill>
    </dxf>
    <dxf>
      <font>
        <color rgb="FFFF0000"/>
      </font>
      <fill>
        <patternFill>
          <bgColor rgb="FFFFFF00"/>
        </patternFill>
      </fill>
    </dxf>
    <dxf>
      <font>
        <color theme="1"/>
      </font>
      <fill>
        <patternFill>
          <bgColor theme="0"/>
        </patternFill>
      </fill>
    </dxf>
    <dxf>
      <font>
        <color auto="1"/>
      </font>
      <fill>
        <patternFill>
          <bgColor theme="0"/>
        </patternFill>
      </fill>
    </dxf>
    <dxf>
      <font>
        <color auto="1"/>
      </font>
      <fill>
        <patternFill>
          <fgColor theme="0"/>
        </patternFill>
      </fill>
    </dxf>
    <dxf>
      <font>
        <color rgb="FFFF0000"/>
      </font>
      <fill>
        <patternFill>
          <bgColor rgb="FFFFFF00"/>
        </patternFill>
      </fill>
    </dxf>
    <dxf>
      <font>
        <color auto="1"/>
      </font>
      <fill>
        <patternFill>
          <fgColor theme="0"/>
        </patternFill>
      </fill>
    </dxf>
    <dxf>
      <font>
        <color auto="1"/>
      </font>
      <fill>
        <patternFill>
          <bgColor theme="0"/>
        </patternFill>
      </fill>
    </dxf>
    <dxf>
      <fill>
        <patternFill>
          <bgColor rgb="FFFFFF00"/>
        </patternFill>
      </fill>
    </dxf>
    <dxf>
      <font>
        <color rgb="FFFFFF00"/>
      </font>
      <fill>
        <patternFill>
          <bgColor rgb="FFFFFF00"/>
        </patternFill>
      </fill>
    </dxf>
    <dxf>
      <font>
        <color auto="1"/>
      </font>
      <fill>
        <patternFill>
          <bgColor theme="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theme="1"/>
      </font>
      <fill>
        <patternFill>
          <bgColor rgb="FFFFFF00"/>
        </patternFill>
      </fill>
    </dxf>
    <dxf>
      <font>
        <strike val="0"/>
        <color theme="1"/>
      </font>
      <fill>
        <patternFill>
          <bgColor rgb="FFFFFF00"/>
        </patternFill>
      </fill>
    </dxf>
  </dxfs>
  <tableStyles count="0" defaultTableStyle="TableStyleMedium2" defaultPivotStyle="PivotStyleLight16"/>
  <colors>
    <mruColors>
      <color rgb="FF1908FC"/>
      <color rgb="FFFFFFCC"/>
      <color rgb="FFFFCCCC"/>
      <color rgb="FF33FD33"/>
      <color rgb="FFF739EE"/>
      <color rgb="FFB5FD33"/>
      <color rgb="FF34DF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externalLink" Target="externalLinks/externalLink22.xml"/><Relationship Id="rId21" Type="http://schemas.openxmlformats.org/officeDocument/2006/relationships/externalLink" Target="externalLinks/externalLink4.xml"/><Relationship Id="rId34" Type="http://schemas.openxmlformats.org/officeDocument/2006/relationships/externalLink" Target="externalLinks/externalLink17.xml"/><Relationship Id="rId42" Type="http://schemas.openxmlformats.org/officeDocument/2006/relationships/externalLink" Target="externalLinks/externalLink25.xml"/><Relationship Id="rId47" Type="http://schemas.openxmlformats.org/officeDocument/2006/relationships/externalLink" Target="externalLinks/externalLink30.xml"/><Relationship Id="rId50" Type="http://schemas.openxmlformats.org/officeDocument/2006/relationships/externalLink" Target="externalLinks/externalLink33.xml"/><Relationship Id="rId55" Type="http://schemas.openxmlformats.org/officeDocument/2006/relationships/externalLink" Target="externalLinks/externalLink38.xml"/><Relationship Id="rId63" Type="http://schemas.openxmlformats.org/officeDocument/2006/relationships/externalLink" Target="externalLinks/externalLink46.xml"/><Relationship Id="rId68" Type="http://schemas.openxmlformats.org/officeDocument/2006/relationships/externalLink" Target="externalLinks/externalLink51.xml"/><Relationship Id="rId76" Type="http://schemas.openxmlformats.org/officeDocument/2006/relationships/externalLink" Target="externalLinks/externalLink59.xml"/><Relationship Id="rId84" Type="http://schemas.openxmlformats.org/officeDocument/2006/relationships/externalLink" Target="externalLinks/externalLink67.xml"/><Relationship Id="rId89" Type="http://schemas.openxmlformats.org/officeDocument/2006/relationships/externalLink" Target="externalLinks/externalLink72.xml"/><Relationship Id="rId7" Type="http://schemas.openxmlformats.org/officeDocument/2006/relationships/worksheet" Target="worksheets/sheet7.xml"/><Relationship Id="rId71" Type="http://schemas.openxmlformats.org/officeDocument/2006/relationships/externalLink" Target="externalLinks/externalLink54.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2.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37" Type="http://schemas.openxmlformats.org/officeDocument/2006/relationships/externalLink" Target="externalLinks/externalLink20.xml"/><Relationship Id="rId40" Type="http://schemas.openxmlformats.org/officeDocument/2006/relationships/externalLink" Target="externalLinks/externalLink23.xml"/><Relationship Id="rId45" Type="http://schemas.openxmlformats.org/officeDocument/2006/relationships/externalLink" Target="externalLinks/externalLink28.xml"/><Relationship Id="rId53" Type="http://schemas.openxmlformats.org/officeDocument/2006/relationships/externalLink" Target="externalLinks/externalLink36.xml"/><Relationship Id="rId58" Type="http://schemas.openxmlformats.org/officeDocument/2006/relationships/externalLink" Target="externalLinks/externalLink41.xml"/><Relationship Id="rId66" Type="http://schemas.openxmlformats.org/officeDocument/2006/relationships/externalLink" Target="externalLinks/externalLink49.xml"/><Relationship Id="rId74" Type="http://schemas.openxmlformats.org/officeDocument/2006/relationships/externalLink" Target="externalLinks/externalLink57.xml"/><Relationship Id="rId79" Type="http://schemas.openxmlformats.org/officeDocument/2006/relationships/externalLink" Target="externalLinks/externalLink62.xml"/><Relationship Id="rId87" Type="http://schemas.openxmlformats.org/officeDocument/2006/relationships/externalLink" Target="externalLinks/externalLink70.xml"/><Relationship Id="rId5" Type="http://schemas.openxmlformats.org/officeDocument/2006/relationships/worksheet" Target="worksheets/sheet5.xml"/><Relationship Id="rId61" Type="http://schemas.openxmlformats.org/officeDocument/2006/relationships/externalLink" Target="externalLinks/externalLink44.xml"/><Relationship Id="rId82" Type="http://schemas.openxmlformats.org/officeDocument/2006/relationships/externalLink" Target="externalLinks/externalLink65.xml"/><Relationship Id="rId90" Type="http://schemas.openxmlformats.org/officeDocument/2006/relationships/theme" Target="theme/theme1.xml"/><Relationship Id="rId19" Type="http://schemas.openxmlformats.org/officeDocument/2006/relationships/externalLink" Target="externalLinks/externalLink2.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43" Type="http://schemas.openxmlformats.org/officeDocument/2006/relationships/externalLink" Target="externalLinks/externalLink26.xml"/><Relationship Id="rId48" Type="http://schemas.openxmlformats.org/officeDocument/2006/relationships/externalLink" Target="externalLinks/externalLink31.xml"/><Relationship Id="rId56" Type="http://schemas.openxmlformats.org/officeDocument/2006/relationships/externalLink" Target="externalLinks/externalLink39.xml"/><Relationship Id="rId64" Type="http://schemas.openxmlformats.org/officeDocument/2006/relationships/externalLink" Target="externalLinks/externalLink47.xml"/><Relationship Id="rId69" Type="http://schemas.openxmlformats.org/officeDocument/2006/relationships/externalLink" Target="externalLinks/externalLink52.xml"/><Relationship Id="rId77" Type="http://schemas.openxmlformats.org/officeDocument/2006/relationships/externalLink" Target="externalLinks/externalLink60.xml"/><Relationship Id="rId8" Type="http://schemas.openxmlformats.org/officeDocument/2006/relationships/worksheet" Target="worksheets/sheet8.xml"/><Relationship Id="rId51" Type="http://schemas.openxmlformats.org/officeDocument/2006/relationships/externalLink" Target="externalLinks/externalLink34.xml"/><Relationship Id="rId72" Type="http://schemas.openxmlformats.org/officeDocument/2006/relationships/externalLink" Target="externalLinks/externalLink55.xml"/><Relationship Id="rId80" Type="http://schemas.openxmlformats.org/officeDocument/2006/relationships/externalLink" Target="externalLinks/externalLink63.xml"/><Relationship Id="rId85" Type="http://schemas.openxmlformats.org/officeDocument/2006/relationships/externalLink" Target="externalLinks/externalLink68.xml"/><Relationship Id="rId93"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46" Type="http://schemas.openxmlformats.org/officeDocument/2006/relationships/externalLink" Target="externalLinks/externalLink29.xml"/><Relationship Id="rId59" Type="http://schemas.openxmlformats.org/officeDocument/2006/relationships/externalLink" Target="externalLinks/externalLink42.xml"/><Relationship Id="rId67" Type="http://schemas.openxmlformats.org/officeDocument/2006/relationships/externalLink" Target="externalLinks/externalLink50.xml"/><Relationship Id="rId20" Type="http://schemas.openxmlformats.org/officeDocument/2006/relationships/externalLink" Target="externalLinks/externalLink3.xml"/><Relationship Id="rId41" Type="http://schemas.openxmlformats.org/officeDocument/2006/relationships/externalLink" Target="externalLinks/externalLink24.xml"/><Relationship Id="rId54" Type="http://schemas.openxmlformats.org/officeDocument/2006/relationships/externalLink" Target="externalLinks/externalLink37.xml"/><Relationship Id="rId62" Type="http://schemas.openxmlformats.org/officeDocument/2006/relationships/externalLink" Target="externalLinks/externalLink45.xml"/><Relationship Id="rId70" Type="http://schemas.openxmlformats.org/officeDocument/2006/relationships/externalLink" Target="externalLinks/externalLink53.xml"/><Relationship Id="rId75" Type="http://schemas.openxmlformats.org/officeDocument/2006/relationships/externalLink" Target="externalLinks/externalLink58.xml"/><Relationship Id="rId83" Type="http://schemas.openxmlformats.org/officeDocument/2006/relationships/externalLink" Target="externalLinks/externalLink66.xml"/><Relationship Id="rId88" Type="http://schemas.openxmlformats.org/officeDocument/2006/relationships/externalLink" Target="externalLinks/externalLink71.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externalLink" Target="externalLinks/externalLink19.xml"/><Relationship Id="rId49" Type="http://schemas.openxmlformats.org/officeDocument/2006/relationships/externalLink" Target="externalLinks/externalLink32.xml"/><Relationship Id="rId57" Type="http://schemas.openxmlformats.org/officeDocument/2006/relationships/externalLink" Target="externalLinks/externalLink40.xml"/><Relationship Id="rId10" Type="http://schemas.openxmlformats.org/officeDocument/2006/relationships/worksheet" Target="worksheets/sheet10.xml"/><Relationship Id="rId31" Type="http://schemas.openxmlformats.org/officeDocument/2006/relationships/externalLink" Target="externalLinks/externalLink14.xml"/><Relationship Id="rId44" Type="http://schemas.openxmlformats.org/officeDocument/2006/relationships/externalLink" Target="externalLinks/externalLink27.xml"/><Relationship Id="rId52" Type="http://schemas.openxmlformats.org/officeDocument/2006/relationships/externalLink" Target="externalLinks/externalLink35.xml"/><Relationship Id="rId60" Type="http://schemas.openxmlformats.org/officeDocument/2006/relationships/externalLink" Target="externalLinks/externalLink43.xml"/><Relationship Id="rId65" Type="http://schemas.openxmlformats.org/officeDocument/2006/relationships/externalLink" Target="externalLinks/externalLink48.xml"/><Relationship Id="rId73" Type="http://schemas.openxmlformats.org/officeDocument/2006/relationships/externalLink" Target="externalLinks/externalLink56.xml"/><Relationship Id="rId78" Type="http://schemas.openxmlformats.org/officeDocument/2006/relationships/externalLink" Target="externalLinks/externalLink61.xml"/><Relationship Id="rId81" Type="http://schemas.openxmlformats.org/officeDocument/2006/relationships/externalLink" Target="externalLinks/externalLink64.xml"/><Relationship Id="rId86" Type="http://schemas.openxmlformats.org/officeDocument/2006/relationships/externalLink" Target="externalLinks/externalLink69.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7.png"/><Relationship Id="rId4" Type="http://schemas.openxmlformats.org/officeDocument/2006/relationships/image" Target="../media/image8.emf"/></Relationships>
</file>

<file path=xl/drawings/_rels/drawing8.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5" Type="http://schemas.openxmlformats.org/officeDocument/2006/relationships/image" Target="../media/image13.png"/><Relationship Id="rId4" Type="http://schemas.microsoft.com/office/2007/relationships/hdphoto" Target="../media/hdphoto2.wdp"/></Relationships>
</file>

<file path=xl/drawings/_rels/drawing1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 Id="rId5" Type="http://schemas.openxmlformats.org/officeDocument/2006/relationships/image" Target="../media/image19.png"/><Relationship Id="rId4"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1</xdr:col>
      <xdr:colOff>28575</xdr:colOff>
      <xdr:row>9</xdr:row>
      <xdr:rowOff>198121</xdr:rowOff>
    </xdr:from>
    <xdr:to>
      <xdr:col>1</xdr:col>
      <xdr:colOff>5240655</xdr:colOff>
      <xdr:row>10</xdr:row>
      <xdr:rowOff>411481</xdr:rowOff>
    </xdr:to>
    <xdr:sp macro="" textlink="">
      <xdr:nvSpPr>
        <xdr:cNvPr id="2" name="テキスト 2">
          <a:extLst>
            <a:ext uri="{FF2B5EF4-FFF2-40B4-BE49-F238E27FC236}">
              <a16:creationId xmlns:a16="http://schemas.microsoft.com/office/drawing/2014/main" id="{A8585756-A0B3-4424-B41A-CD03CB7D1926}"/>
            </a:ext>
          </a:extLst>
        </xdr:cNvPr>
        <xdr:cNvSpPr txBox="1">
          <a:spLocks noChangeArrowheads="1"/>
        </xdr:cNvSpPr>
      </xdr:nvSpPr>
      <xdr:spPr bwMode="auto">
        <a:xfrm>
          <a:off x="2762250" y="4322446"/>
          <a:ext cx="5212080" cy="38481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労災保険番号：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12345678910-000</a:t>
          </a:r>
          <a:endParaRPr kumimoji="0" lang="ja-JP" altLang="en-US" sz="1800" b="1" i="0" u="none" strike="noStrike" kern="0" cap="none" spc="0" normalizeH="0" baseline="0" noProof="0">
            <a:ln>
              <a:noFill/>
            </a:ln>
            <a:solidFill>
              <a:srgbClr val="FF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twoCellAnchor>
    <xdr:from>
      <xdr:col>1</xdr:col>
      <xdr:colOff>188595</xdr:colOff>
      <xdr:row>8</xdr:row>
      <xdr:rowOff>68581</xdr:rowOff>
    </xdr:from>
    <xdr:to>
      <xdr:col>1</xdr:col>
      <xdr:colOff>5120640</xdr:colOff>
      <xdr:row>9</xdr:row>
      <xdr:rowOff>137161</xdr:rowOff>
    </xdr:to>
    <xdr:sp macro="" textlink="">
      <xdr:nvSpPr>
        <xdr:cNvPr id="3" name="テキスト 2">
          <a:extLst>
            <a:ext uri="{FF2B5EF4-FFF2-40B4-BE49-F238E27FC236}">
              <a16:creationId xmlns:a16="http://schemas.microsoft.com/office/drawing/2014/main" id="{956363CE-215B-4245-849E-93B8E82090CB}"/>
            </a:ext>
          </a:extLst>
        </xdr:cNvPr>
        <xdr:cNvSpPr txBox="1">
          <a:spLocks noChangeArrowheads="1"/>
        </xdr:cNvSpPr>
      </xdr:nvSpPr>
      <xdr:spPr bwMode="auto">
        <a:xfrm>
          <a:off x="2922270" y="3954781"/>
          <a:ext cx="4932045" cy="30670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電話番号：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111-2222-3333</a:t>
          </a:r>
        </a:p>
        <a:p>
          <a:pPr marL="0" marR="0" lvl="0" indent="0" algn="l" defTabSz="914400" rtl="0" eaLnBrk="1" fontAlgn="auto" latinLnBrk="0" hangingPunct="1">
            <a:lnSpc>
              <a:spcPts val="2000"/>
            </a:lnSpc>
            <a:spcBef>
              <a:spcPts val="0"/>
            </a:spcBef>
            <a:spcAft>
              <a:spcPts val="0"/>
            </a:spcAft>
            <a:buClrTx/>
            <a:buSzTx/>
            <a:buFontTx/>
            <a:buNone/>
            <a:tabLst/>
            <a:defRPr sz="1000"/>
          </a:pPr>
          <a:endPar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27214</xdr:colOff>
      <xdr:row>0</xdr:row>
      <xdr:rowOff>27214</xdr:rowOff>
    </xdr:from>
    <xdr:to>
      <xdr:col>5</xdr:col>
      <xdr:colOff>241217</xdr:colOff>
      <xdr:row>3</xdr:row>
      <xdr:rowOff>47006</xdr:rowOff>
    </xdr:to>
    <xdr:sp macro="" textlink="">
      <xdr:nvSpPr>
        <xdr:cNvPr id="2" name="フローチャート: 定義済み処理 1">
          <a:extLst>
            <a:ext uri="{FF2B5EF4-FFF2-40B4-BE49-F238E27FC236}">
              <a16:creationId xmlns:a16="http://schemas.microsoft.com/office/drawing/2014/main" id="{A98B7142-9E9B-421B-A5C3-98D78C56ACCE}"/>
            </a:ext>
          </a:extLst>
        </xdr:cNvPr>
        <xdr:cNvSpPr/>
      </xdr:nvSpPr>
      <xdr:spPr>
        <a:xfrm>
          <a:off x="27214" y="27214"/>
          <a:ext cx="2363932" cy="550471"/>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Ver.11</a:t>
          </a:r>
          <a:endParaRPr kumimoji="1" lang="ja-JP" altLang="en-US" sz="4000"/>
        </a:p>
      </xdr:txBody>
    </xdr:sp>
    <xdr:clientData/>
  </xdr:twoCellAnchor>
  <xdr:twoCellAnchor editAs="oneCell">
    <xdr:from>
      <xdr:col>62</xdr:col>
      <xdr:colOff>220436</xdr:colOff>
      <xdr:row>12</xdr:row>
      <xdr:rowOff>62593</xdr:rowOff>
    </xdr:from>
    <xdr:to>
      <xdr:col>66</xdr:col>
      <xdr:colOff>11819</xdr:colOff>
      <xdr:row>16</xdr:row>
      <xdr:rowOff>109137</xdr:rowOff>
    </xdr:to>
    <xdr:pic>
      <xdr:nvPicPr>
        <xdr:cNvPr id="8" name="図 7">
          <a:extLst>
            <a:ext uri="{FF2B5EF4-FFF2-40B4-BE49-F238E27FC236}">
              <a16:creationId xmlns:a16="http://schemas.microsoft.com/office/drawing/2014/main" id="{F2416D34-C332-4F43-95C4-92E505246FFB}"/>
            </a:ext>
          </a:extLst>
        </xdr:cNvPr>
        <xdr:cNvPicPr>
          <a:picLocks noChangeAspect="1"/>
        </xdr:cNvPicPr>
      </xdr:nvPicPr>
      <xdr:blipFill>
        <a:blip xmlns:r="http://schemas.openxmlformats.org/officeDocument/2006/relationships" r:embed="rId1"/>
        <a:stretch>
          <a:fillRect/>
        </a:stretch>
      </xdr:blipFill>
      <xdr:spPr>
        <a:xfrm>
          <a:off x="16799379" y="2022022"/>
          <a:ext cx="705783" cy="710572"/>
        </a:xfrm>
        <a:prstGeom prst="rect">
          <a:avLst/>
        </a:prstGeom>
      </xdr:spPr>
    </xdr:pic>
    <xdr:clientData/>
  </xdr:twoCellAnchor>
  <xdr:twoCellAnchor editAs="oneCell">
    <xdr:from>
      <xdr:col>68</xdr:col>
      <xdr:colOff>2722</xdr:colOff>
      <xdr:row>12</xdr:row>
      <xdr:rowOff>68037</xdr:rowOff>
    </xdr:from>
    <xdr:to>
      <xdr:col>71</xdr:col>
      <xdr:colOff>22705</xdr:colOff>
      <xdr:row>16</xdr:row>
      <xdr:rowOff>114581</xdr:rowOff>
    </xdr:to>
    <xdr:pic>
      <xdr:nvPicPr>
        <xdr:cNvPr id="9" name="図 8">
          <a:extLst>
            <a:ext uri="{FF2B5EF4-FFF2-40B4-BE49-F238E27FC236}">
              <a16:creationId xmlns:a16="http://schemas.microsoft.com/office/drawing/2014/main" id="{0441E3A2-8D53-ED79-81DE-C91981D7526D}"/>
            </a:ext>
          </a:extLst>
        </xdr:cNvPr>
        <xdr:cNvPicPr>
          <a:picLocks noChangeAspect="1"/>
        </xdr:cNvPicPr>
      </xdr:nvPicPr>
      <xdr:blipFill>
        <a:blip xmlns:r="http://schemas.openxmlformats.org/officeDocument/2006/relationships" r:embed="rId1"/>
        <a:stretch>
          <a:fillRect/>
        </a:stretch>
      </xdr:blipFill>
      <xdr:spPr>
        <a:xfrm>
          <a:off x="17953265" y="2027466"/>
          <a:ext cx="705783" cy="710572"/>
        </a:xfrm>
        <a:prstGeom prst="rect">
          <a:avLst/>
        </a:prstGeom>
      </xdr:spPr>
    </xdr:pic>
    <xdr:clientData/>
  </xdr:twoCellAnchor>
  <xdr:twoCellAnchor editAs="oneCell">
    <xdr:from>
      <xdr:col>72</xdr:col>
      <xdr:colOff>220437</xdr:colOff>
      <xdr:row>12</xdr:row>
      <xdr:rowOff>65315</xdr:rowOff>
    </xdr:from>
    <xdr:to>
      <xdr:col>76</xdr:col>
      <xdr:colOff>11820</xdr:colOff>
      <xdr:row>16</xdr:row>
      <xdr:rowOff>111859</xdr:rowOff>
    </xdr:to>
    <xdr:pic>
      <xdr:nvPicPr>
        <xdr:cNvPr id="10" name="図 9">
          <a:extLst>
            <a:ext uri="{FF2B5EF4-FFF2-40B4-BE49-F238E27FC236}">
              <a16:creationId xmlns:a16="http://schemas.microsoft.com/office/drawing/2014/main" id="{2EC820D5-BE6A-2C70-355B-1123868121C8}"/>
            </a:ext>
          </a:extLst>
        </xdr:cNvPr>
        <xdr:cNvPicPr>
          <a:picLocks noChangeAspect="1"/>
        </xdr:cNvPicPr>
      </xdr:nvPicPr>
      <xdr:blipFill>
        <a:blip xmlns:r="http://schemas.openxmlformats.org/officeDocument/2006/relationships" r:embed="rId1"/>
        <a:stretch>
          <a:fillRect/>
        </a:stretch>
      </xdr:blipFill>
      <xdr:spPr>
        <a:xfrm>
          <a:off x="19085380" y="2024744"/>
          <a:ext cx="705783" cy="710572"/>
        </a:xfrm>
        <a:prstGeom prst="rect">
          <a:avLst/>
        </a:prstGeom>
      </xdr:spPr>
    </xdr:pic>
    <xdr:clientData/>
  </xdr:twoCellAnchor>
  <xdr:twoCellAnchor editAs="oneCell">
    <xdr:from>
      <xdr:col>78</xdr:col>
      <xdr:colOff>13609</xdr:colOff>
      <xdr:row>12</xdr:row>
      <xdr:rowOff>71176</xdr:rowOff>
    </xdr:from>
    <xdr:to>
      <xdr:col>81</xdr:col>
      <xdr:colOff>33591</xdr:colOff>
      <xdr:row>16</xdr:row>
      <xdr:rowOff>117720</xdr:rowOff>
    </xdr:to>
    <xdr:pic>
      <xdr:nvPicPr>
        <xdr:cNvPr id="11" name="図 10">
          <a:extLst>
            <a:ext uri="{FF2B5EF4-FFF2-40B4-BE49-F238E27FC236}">
              <a16:creationId xmlns:a16="http://schemas.microsoft.com/office/drawing/2014/main" id="{78A7ADD6-F56B-94B8-4714-B042E3797012}"/>
            </a:ext>
          </a:extLst>
        </xdr:cNvPr>
        <xdr:cNvPicPr>
          <a:picLocks noChangeAspect="1"/>
        </xdr:cNvPicPr>
      </xdr:nvPicPr>
      <xdr:blipFill>
        <a:blip xmlns:r="http://schemas.openxmlformats.org/officeDocument/2006/relationships" r:embed="rId1"/>
        <a:stretch>
          <a:fillRect/>
        </a:stretch>
      </xdr:blipFill>
      <xdr:spPr>
        <a:xfrm>
          <a:off x="20184628" y="2034791"/>
          <a:ext cx="701386" cy="720621"/>
        </a:xfrm>
        <a:prstGeom prst="rect">
          <a:avLst/>
        </a:prstGeom>
      </xdr:spPr>
    </xdr:pic>
    <xdr:clientData/>
  </xdr:twoCellAnchor>
  <xdr:twoCellAnchor>
    <xdr:from>
      <xdr:col>24</xdr:col>
      <xdr:colOff>54428</xdr:colOff>
      <xdr:row>7</xdr:row>
      <xdr:rowOff>180974</xdr:rowOff>
    </xdr:from>
    <xdr:to>
      <xdr:col>34</xdr:col>
      <xdr:colOff>163284</xdr:colOff>
      <xdr:row>14</xdr:row>
      <xdr:rowOff>40821</xdr:rowOff>
    </xdr:to>
    <xdr:sp macro="" textlink="">
      <xdr:nvSpPr>
        <xdr:cNvPr id="12" name="吹き出し: 折線 11">
          <a:extLst>
            <a:ext uri="{FF2B5EF4-FFF2-40B4-BE49-F238E27FC236}">
              <a16:creationId xmlns:a16="http://schemas.microsoft.com/office/drawing/2014/main" id="{A8100562-ED50-472E-9C85-F3B48407F2A4}"/>
            </a:ext>
          </a:extLst>
        </xdr:cNvPr>
        <xdr:cNvSpPr/>
      </xdr:nvSpPr>
      <xdr:spPr>
        <a:xfrm>
          <a:off x="7905749" y="1323974"/>
          <a:ext cx="2422071" cy="1043668"/>
        </a:xfrm>
        <a:prstGeom prst="borderCallout2">
          <a:avLst>
            <a:gd name="adj1" fmla="val 65341"/>
            <a:gd name="adj2" fmla="val -4251"/>
            <a:gd name="adj3" fmla="val 59659"/>
            <a:gd name="adj4" fmla="val -14626"/>
            <a:gd name="adj5" fmla="val -50842"/>
            <a:gd name="adj6" fmla="val -123224"/>
          </a:avLst>
        </a:prstGeom>
        <a:solidFill>
          <a:sysClr val="window" lastClr="FFFFFF"/>
        </a:solidFill>
        <a:ln w="25400">
          <a:solidFill>
            <a:srgbClr val="FF0000"/>
          </a:solidFill>
          <a:headEnd type="none"/>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a:solidFill>
                <a:sysClr val="windowText" lastClr="000000"/>
              </a:solidFill>
              <a:effectLst/>
              <a:latin typeface="+mn-lt"/>
              <a:ea typeface="+mn-ea"/>
              <a:cs typeface="+mn-cs"/>
            </a:rPr>
            <a:t>工事分類</a:t>
          </a:r>
          <a:r>
            <a:rPr kumimoji="1" lang="ja-JP" altLang="ja-JP" sz="1100">
              <a:solidFill>
                <a:sysClr val="windowText" lastClr="000000"/>
              </a:solidFill>
              <a:effectLst/>
              <a:latin typeface="+mn-lt"/>
              <a:ea typeface="+mn-ea"/>
              <a:cs typeface="+mn-cs"/>
            </a:rPr>
            <a:t>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en-US" altLang="ja-JP" sz="1100">
            <a:solidFill>
              <a:sysClr val="windowText" lastClr="000000"/>
            </a:solidFill>
          </a:endParaRPr>
        </a:p>
        <a:p>
          <a:pPr algn="l"/>
          <a:r>
            <a:rPr kumimoji="1" lang="ja-JP" altLang="en-US" sz="1100">
              <a:solidFill>
                <a:sysClr val="windowText" lastClr="000000"/>
              </a:solidFill>
            </a:rPr>
            <a:t>計画工事</a:t>
          </a:r>
          <a:r>
            <a:rPr kumimoji="1" lang="en-US" altLang="ja-JP" sz="1100">
              <a:solidFill>
                <a:sysClr val="windowText" lastClr="000000"/>
              </a:solidFill>
            </a:rPr>
            <a:t>/</a:t>
          </a:r>
          <a:r>
            <a:rPr kumimoji="1" lang="ja-JP" altLang="en-US" sz="1100">
              <a:solidFill>
                <a:sysClr val="windowText" lastClr="000000"/>
              </a:solidFill>
            </a:rPr>
            <a:t>メンテ工事</a:t>
          </a:r>
          <a:r>
            <a:rPr kumimoji="1" lang="en-US" altLang="ja-JP" sz="1100">
              <a:solidFill>
                <a:sysClr val="windowText" lastClr="000000"/>
              </a:solidFill>
            </a:rPr>
            <a:t>/</a:t>
          </a:r>
          <a:r>
            <a:rPr kumimoji="1" lang="ja-JP" altLang="en-US" sz="1100">
              <a:solidFill>
                <a:sysClr val="windowText" lastClr="000000"/>
              </a:solidFill>
            </a:rPr>
            <a:t>緊急・変更</a:t>
          </a:r>
        </a:p>
      </xdr:txBody>
    </xdr:sp>
    <xdr:clientData/>
  </xdr:twoCellAnchor>
  <xdr:twoCellAnchor>
    <xdr:from>
      <xdr:col>5</xdr:col>
      <xdr:colOff>96189</xdr:colOff>
      <xdr:row>40</xdr:row>
      <xdr:rowOff>30501</xdr:rowOff>
    </xdr:from>
    <xdr:to>
      <xdr:col>13</xdr:col>
      <xdr:colOff>212554</xdr:colOff>
      <xdr:row>47</xdr:row>
      <xdr:rowOff>68036</xdr:rowOff>
    </xdr:to>
    <xdr:sp macro="" textlink="">
      <xdr:nvSpPr>
        <xdr:cNvPr id="13" name="テキスト ボックス 12">
          <a:extLst>
            <a:ext uri="{FF2B5EF4-FFF2-40B4-BE49-F238E27FC236}">
              <a16:creationId xmlns:a16="http://schemas.microsoft.com/office/drawing/2014/main" id="{88891BF3-EB0A-4330-9190-9DCE774DD18D}"/>
            </a:ext>
          </a:extLst>
        </xdr:cNvPr>
        <xdr:cNvSpPr txBox="1"/>
      </xdr:nvSpPr>
      <xdr:spPr>
        <a:xfrm>
          <a:off x="2246118" y="10616858"/>
          <a:ext cx="2674507" cy="260928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柱番号が</a:t>
          </a:r>
          <a:r>
            <a:rPr kumimoji="1" lang="en-US" altLang="ja-JP" sz="1100"/>
            <a:t>2</a:t>
          </a:r>
          <a:r>
            <a:rPr kumimoji="1" lang="ja-JP" altLang="en-US" sz="1100"/>
            <a:t>本分入力されれば、次シート（</a:t>
          </a:r>
          <a:r>
            <a:rPr kumimoji="1" lang="en-US" altLang="ja-JP" sz="1100"/>
            <a:t>1F</a:t>
          </a:r>
          <a:r>
            <a:rPr kumimoji="1" lang="ja-JP" altLang="en-US" sz="1100"/>
            <a:t>～</a:t>
          </a:r>
          <a:r>
            <a:rPr kumimoji="1" lang="en-US" altLang="ja-JP" sz="1100"/>
            <a:t>4F</a:t>
          </a:r>
          <a:r>
            <a:rPr kumimoji="1" lang="ja-JP" altLang="en-US" sz="1100"/>
            <a:t>）の作業ｴﾘｱの色が変わります。</a:t>
          </a:r>
          <a:endParaRPr kumimoji="1" lang="en-US" altLang="ja-JP" sz="1100"/>
        </a:p>
        <a:p>
          <a:r>
            <a:rPr kumimoji="1" lang="ja-JP" altLang="en-US" sz="1100"/>
            <a:t>柱を結ぶ対角線を含む四角形が作業エリアとなります。</a:t>
          </a:r>
          <a:endParaRPr kumimoji="1" lang="en-US" altLang="ja-JP" sz="1100"/>
        </a:p>
        <a:p>
          <a:r>
            <a:rPr kumimoji="1" lang="en-US" altLang="ja-JP" sz="1100"/>
            <a:t>※</a:t>
          </a:r>
          <a:r>
            <a:rPr kumimoji="1" lang="ja-JP" altLang="en-US" sz="1100"/>
            <a:t>例：</a:t>
          </a:r>
          <a:r>
            <a:rPr kumimoji="1" lang="en-US" altLang="ja-JP" sz="1100"/>
            <a:t>1F  </a:t>
          </a:r>
          <a:r>
            <a:rPr kumimoji="1" lang="ja-JP" altLang="en-US" sz="1100"/>
            <a:t>柱</a:t>
          </a:r>
          <a:r>
            <a:rPr kumimoji="1" lang="en-US" altLang="ja-JP" sz="1100"/>
            <a:t>6-4   </a:t>
          </a:r>
          <a:r>
            <a:rPr kumimoji="1" lang="ja-JP" altLang="en-US" sz="1100"/>
            <a:t>柱</a:t>
          </a:r>
          <a:r>
            <a:rPr kumimoji="1" lang="en-US" altLang="ja-JP" sz="1100"/>
            <a:t>11-6</a:t>
          </a:r>
          <a:r>
            <a:rPr kumimoji="1" lang="ja-JP" altLang="en-US" sz="1100"/>
            <a:t>　を含むエリア</a:t>
          </a:r>
          <a:endParaRPr kumimoji="1" lang="en-US" altLang="ja-JP" sz="1100"/>
        </a:p>
        <a:p>
          <a:r>
            <a:rPr kumimoji="1" lang="ja-JP" altLang="en-US" sz="1100"/>
            <a:t>　タブ</a:t>
          </a:r>
          <a:r>
            <a:rPr kumimoji="1" lang="en-US" altLang="ja-JP" sz="1100"/>
            <a:t>【1F】</a:t>
          </a:r>
          <a:r>
            <a:rPr kumimoji="1" lang="ja-JP" altLang="en-US" sz="1100"/>
            <a:t>にエリア表示されます。</a:t>
          </a:r>
          <a:endParaRPr kumimoji="1" lang="en-US" altLang="ja-JP" sz="1100"/>
        </a:p>
        <a:p>
          <a:r>
            <a:rPr kumimoji="1" lang="en-US" altLang="ja-JP" sz="1100"/>
            <a:t>【</a:t>
          </a:r>
          <a:r>
            <a:rPr kumimoji="1" lang="ja-JP" altLang="en-US" sz="1100"/>
            <a:t>棟</a:t>
          </a:r>
          <a:r>
            <a:rPr kumimoji="1" lang="en-US" altLang="ja-JP" sz="1100"/>
            <a:t>】</a:t>
          </a:r>
          <a:r>
            <a:rPr kumimoji="1" lang="ja-JP" altLang="en-US" sz="1100"/>
            <a:t>は「屋外エリア」に対応しており、カタカナを</a:t>
          </a:r>
          <a:r>
            <a:rPr kumimoji="1" lang="en-US" altLang="ja-JP" sz="1100"/>
            <a:t>1</a:t>
          </a:r>
          <a:r>
            <a:rPr kumimoji="1" lang="ja-JP" altLang="en-US" sz="1100"/>
            <a:t>文字入力すれば反映されます。</a:t>
          </a:r>
          <a:endParaRPr kumimoji="1" lang="en-US" altLang="ja-JP" sz="1100"/>
        </a:p>
        <a:p>
          <a:endParaRPr kumimoji="1" lang="ja-JP" altLang="en-US" sz="1100"/>
        </a:p>
      </xdr:txBody>
    </xdr:sp>
    <xdr:clientData/>
  </xdr:twoCellAnchor>
  <xdr:twoCellAnchor>
    <xdr:from>
      <xdr:col>59</xdr:col>
      <xdr:colOff>36679</xdr:colOff>
      <xdr:row>37</xdr:row>
      <xdr:rowOff>98798</xdr:rowOff>
    </xdr:from>
    <xdr:to>
      <xdr:col>67</xdr:col>
      <xdr:colOff>99391</xdr:colOff>
      <xdr:row>39</xdr:row>
      <xdr:rowOff>33721</xdr:rowOff>
    </xdr:to>
    <xdr:sp macro="" textlink="">
      <xdr:nvSpPr>
        <xdr:cNvPr id="14" name="テキスト ボックス 13">
          <a:extLst>
            <a:ext uri="{FF2B5EF4-FFF2-40B4-BE49-F238E27FC236}">
              <a16:creationId xmlns:a16="http://schemas.microsoft.com/office/drawing/2014/main" id="{29D18F9D-97FB-AEFE-A2A1-793772115FD7}"/>
            </a:ext>
          </a:extLst>
        </xdr:cNvPr>
        <xdr:cNvSpPr txBox="1"/>
      </xdr:nvSpPr>
      <xdr:spPr>
        <a:xfrm>
          <a:off x="16046962" y="9524407"/>
          <a:ext cx="1918016" cy="66379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施主責任者（発注部門）は</a:t>
          </a:r>
          <a:endParaRPr kumimoji="1" lang="en-US" altLang="ja-JP" sz="1100"/>
        </a:p>
        <a:p>
          <a:r>
            <a:rPr kumimoji="1" lang="ja-JP" altLang="en-US" sz="1100"/>
            <a:t>必ず入力をお願いします。</a:t>
          </a:r>
        </a:p>
      </xdr:txBody>
    </xdr:sp>
    <xdr:clientData/>
  </xdr:twoCellAnchor>
  <xdr:twoCellAnchor>
    <xdr:from>
      <xdr:col>50</xdr:col>
      <xdr:colOff>160919</xdr:colOff>
      <xdr:row>37</xdr:row>
      <xdr:rowOff>90517</xdr:rowOff>
    </xdr:from>
    <xdr:to>
      <xdr:col>58</xdr:col>
      <xdr:colOff>182217</xdr:colOff>
      <xdr:row>39</xdr:row>
      <xdr:rowOff>25440</xdr:rowOff>
    </xdr:to>
    <xdr:sp macro="" textlink="">
      <xdr:nvSpPr>
        <xdr:cNvPr id="15" name="テキスト ボックス 14">
          <a:extLst>
            <a:ext uri="{FF2B5EF4-FFF2-40B4-BE49-F238E27FC236}">
              <a16:creationId xmlns:a16="http://schemas.microsoft.com/office/drawing/2014/main" id="{BE6C0BA3-15FC-F2C1-3B20-7A2B39F45D0E}"/>
            </a:ext>
          </a:extLst>
        </xdr:cNvPr>
        <xdr:cNvSpPr txBox="1"/>
      </xdr:nvSpPr>
      <xdr:spPr>
        <a:xfrm>
          <a:off x="14083984" y="9516126"/>
          <a:ext cx="1876603" cy="66379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施工側担当者</a:t>
          </a:r>
          <a:endParaRPr kumimoji="1" lang="en-US" altLang="ja-JP" sz="1100"/>
        </a:p>
        <a:p>
          <a:r>
            <a:rPr kumimoji="1" lang="ja-JP" altLang="en-US" sz="1100"/>
            <a:t>（施工側責任者）</a:t>
          </a:r>
          <a:endParaRPr kumimoji="1" lang="en-US" altLang="ja-JP" sz="1100"/>
        </a:p>
      </xdr:txBody>
    </xdr:sp>
    <xdr:clientData/>
  </xdr:twoCellAnchor>
  <xdr:twoCellAnchor>
    <xdr:from>
      <xdr:col>14</xdr:col>
      <xdr:colOff>108857</xdr:colOff>
      <xdr:row>12</xdr:row>
      <xdr:rowOff>68035</xdr:rowOff>
    </xdr:from>
    <xdr:to>
      <xdr:col>19</xdr:col>
      <xdr:colOff>95250</xdr:colOff>
      <xdr:row>19</xdr:row>
      <xdr:rowOff>176893</xdr:rowOff>
    </xdr:to>
    <xdr:sp macro="" textlink="">
      <xdr:nvSpPr>
        <xdr:cNvPr id="16" name="テキスト ボックス 15">
          <a:extLst>
            <a:ext uri="{FF2B5EF4-FFF2-40B4-BE49-F238E27FC236}">
              <a16:creationId xmlns:a16="http://schemas.microsoft.com/office/drawing/2014/main" id="{110B972C-3D14-3C43-9D86-16F3AF40D46A}"/>
            </a:ext>
          </a:extLst>
        </xdr:cNvPr>
        <xdr:cNvSpPr txBox="1"/>
      </xdr:nvSpPr>
      <xdr:spPr>
        <a:xfrm>
          <a:off x="5157107" y="2013856"/>
          <a:ext cx="1632857" cy="114300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予定工期の開始日</a:t>
          </a:r>
          <a:endParaRPr kumimoji="1" lang="en-US" altLang="ja-JP" sz="1100"/>
        </a:p>
        <a:p>
          <a:r>
            <a:rPr kumimoji="1" lang="ja-JP" altLang="en-US" sz="1100"/>
            <a:t>記入で左オレンジ部</a:t>
          </a:r>
          <a:endParaRPr kumimoji="1" lang="en-US" altLang="ja-JP" sz="1100"/>
        </a:p>
        <a:p>
          <a:r>
            <a:rPr kumimoji="1" lang="ja-JP" altLang="en-US" sz="1100"/>
            <a:t>週間カレンダーが</a:t>
          </a:r>
          <a:endParaRPr kumimoji="1" lang="en-US" altLang="ja-JP" sz="1100"/>
        </a:p>
        <a:p>
          <a:r>
            <a:rPr kumimoji="1" lang="ja-JP" altLang="en-US" sz="1100"/>
            <a:t>反映されます。</a:t>
          </a:r>
          <a:endParaRPr kumimoji="1" lang="en-US" altLang="ja-JP" sz="1100"/>
        </a:p>
      </xdr:txBody>
    </xdr:sp>
    <xdr:clientData/>
  </xdr:twoCellAnchor>
  <xdr:twoCellAnchor>
    <xdr:from>
      <xdr:col>9</xdr:col>
      <xdr:colOff>27214</xdr:colOff>
      <xdr:row>14</xdr:row>
      <xdr:rowOff>122465</xdr:rowOff>
    </xdr:from>
    <xdr:to>
      <xdr:col>14</xdr:col>
      <xdr:colOff>108857</xdr:colOff>
      <xdr:row>15</xdr:row>
      <xdr:rowOff>108857</xdr:rowOff>
    </xdr:to>
    <xdr:cxnSp macro="">
      <xdr:nvCxnSpPr>
        <xdr:cNvPr id="18" name="直線矢印コネクタ 17">
          <a:extLst>
            <a:ext uri="{FF2B5EF4-FFF2-40B4-BE49-F238E27FC236}">
              <a16:creationId xmlns:a16="http://schemas.microsoft.com/office/drawing/2014/main" id="{9EBDD11F-1D28-65D2-6D8E-D22B654087F5}"/>
            </a:ext>
          </a:extLst>
        </xdr:cNvPr>
        <xdr:cNvCxnSpPr>
          <a:stCxn id="16" idx="1"/>
        </xdr:cNvCxnSpPr>
      </xdr:nvCxnSpPr>
      <xdr:spPr>
        <a:xfrm flipH="1" flipV="1">
          <a:off x="3374571" y="2449286"/>
          <a:ext cx="1782536" cy="136071"/>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449035</xdr:colOff>
      <xdr:row>33</xdr:row>
      <xdr:rowOff>326572</xdr:rowOff>
    </xdr:from>
    <xdr:to>
      <xdr:col>15</xdr:col>
      <xdr:colOff>27214</xdr:colOff>
      <xdr:row>37</xdr:row>
      <xdr:rowOff>81642</xdr:rowOff>
    </xdr:to>
    <xdr:sp macro="" textlink="">
      <xdr:nvSpPr>
        <xdr:cNvPr id="19" name="正方形/長方形 18">
          <a:extLst>
            <a:ext uri="{FF2B5EF4-FFF2-40B4-BE49-F238E27FC236}">
              <a16:creationId xmlns:a16="http://schemas.microsoft.com/office/drawing/2014/main" id="{9685DED3-2385-ED03-FEB5-04C74036005C}"/>
            </a:ext>
          </a:extLst>
        </xdr:cNvPr>
        <xdr:cNvSpPr/>
      </xdr:nvSpPr>
      <xdr:spPr>
        <a:xfrm>
          <a:off x="1836964" y="8341179"/>
          <a:ext cx="3578679" cy="1224642"/>
        </a:xfrm>
        <a:prstGeom prst="rect">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122464</xdr:colOff>
      <xdr:row>37</xdr:row>
      <xdr:rowOff>108857</xdr:rowOff>
    </xdr:from>
    <xdr:to>
      <xdr:col>10</xdr:col>
      <xdr:colOff>176893</xdr:colOff>
      <xdr:row>40</xdr:row>
      <xdr:rowOff>54429</xdr:rowOff>
    </xdr:to>
    <xdr:cxnSp macro="">
      <xdr:nvCxnSpPr>
        <xdr:cNvPr id="20" name="直線矢印コネクタ 19">
          <a:extLst>
            <a:ext uri="{FF2B5EF4-FFF2-40B4-BE49-F238E27FC236}">
              <a16:creationId xmlns:a16="http://schemas.microsoft.com/office/drawing/2014/main" id="{CE0BF519-BE83-5DB2-9CBA-95902488D709}"/>
            </a:ext>
          </a:extLst>
        </xdr:cNvPr>
        <xdr:cNvCxnSpPr/>
      </xdr:nvCxnSpPr>
      <xdr:spPr>
        <a:xfrm flipV="1">
          <a:off x="3469821" y="9593036"/>
          <a:ext cx="394608" cy="10477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21</xdr:row>
      <xdr:rowOff>404812</xdr:rowOff>
    </xdr:from>
    <xdr:to>
      <xdr:col>4</xdr:col>
      <xdr:colOff>23812</xdr:colOff>
      <xdr:row>50</xdr:row>
      <xdr:rowOff>47625</xdr:rowOff>
    </xdr:to>
    <xdr:sp macro="" textlink="">
      <xdr:nvSpPr>
        <xdr:cNvPr id="23" name="正方形/長方形 22">
          <a:extLst>
            <a:ext uri="{FF2B5EF4-FFF2-40B4-BE49-F238E27FC236}">
              <a16:creationId xmlns:a16="http://schemas.microsoft.com/office/drawing/2014/main" id="{3DD31F86-DBE3-8133-C4BD-F5B58DD253C6}"/>
            </a:ext>
          </a:extLst>
        </xdr:cNvPr>
        <xdr:cNvSpPr/>
      </xdr:nvSpPr>
      <xdr:spPr>
        <a:xfrm>
          <a:off x="95250" y="3929062"/>
          <a:ext cx="1833562" cy="10072688"/>
        </a:xfrm>
        <a:prstGeom prst="rect">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xdr:col>
      <xdr:colOff>47625</xdr:colOff>
      <xdr:row>19</xdr:row>
      <xdr:rowOff>176893</xdr:rowOff>
    </xdr:from>
    <xdr:to>
      <xdr:col>15</xdr:col>
      <xdr:colOff>602116</xdr:colOff>
      <xdr:row>31</xdr:row>
      <xdr:rowOff>166687</xdr:rowOff>
    </xdr:to>
    <xdr:cxnSp macro="">
      <xdr:nvCxnSpPr>
        <xdr:cNvPr id="24" name="直線矢印コネクタ 23">
          <a:extLst>
            <a:ext uri="{FF2B5EF4-FFF2-40B4-BE49-F238E27FC236}">
              <a16:creationId xmlns:a16="http://schemas.microsoft.com/office/drawing/2014/main" id="{A378EA9F-2FF0-17ED-9898-D1376202BD61}"/>
            </a:ext>
          </a:extLst>
        </xdr:cNvPr>
        <xdr:cNvCxnSpPr>
          <a:stCxn id="16" idx="2"/>
        </xdr:cNvCxnSpPr>
      </xdr:nvCxnSpPr>
      <xdr:spPr>
        <a:xfrm flipH="1">
          <a:off x="1952625" y="3105831"/>
          <a:ext cx="4102554" cy="422841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190500</xdr:colOff>
      <xdr:row>35</xdr:row>
      <xdr:rowOff>13607</xdr:rowOff>
    </xdr:from>
    <xdr:to>
      <xdr:col>46</xdr:col>
      <xdr:colOff>81643</xdr:colOff>
      <xdr:row>36</xdr:row>
      <xdr:rowOff>0</xdr:rowOff>
    </xdr:to>
    <xdr:sp macro="" textlink="">
      <xdr:nvSpPr>
        <xdr:cNvPr id="27" name="楕円 26">
          <a:extLst>
            <a:ext uri="{FF2B5EF4-FFF2-40B4-BE49-F238E27FC236}">
              <a16:creationId xmlns:a16="http://schemas.microsoft.com/office/drawing/2014/main" id="{FF64281D-5F2E-0633-F304-DE08E31153A7}"/>
            </a:ext>
          </a:extLst>
        </xdr:cNvPr>
        <xdr:cNvSpPr/>
      </xdr:nvSpPr>
      <xdr:spPr>
        <a:xfrm>
          <a:off x="12668250" y="8763000"/>
          <a:ext cx="353786" cy="353786"/>
        </a:xfrm>
        <a:prstGeom prst="ellipse">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41</xdr:col>
      <xdr:colOff>190500</xdr:colOff>
      <xdr:row>5</xdr:row>
      <xdr:rowOff>136071</xdr:rowOff>
    </xdr:from>
    <xdr:to>
      <xdr:col>50</xdr:col>
      <xdr:colOff>54428</xdr:colOff>
      <xdr:row>12</xdr:row>
      <xdr:rowOff>40822</xdr:rowOff>
    </xdr:to>
    <xdr:sp macro="" textlink="">
      <xdr:nvSpPr>
        <xdr:cNvPr id="28" name="正方形/長方形 27">
          <a:extLst>
            <a:ext uri="{FF2B5EF4-FFF2-40B4-BE49-F238E27FC236}">
              <a16:creationId xmlns:a16="http://schemas.microsoft.com/office/drawing/2014/main" id="{91D56640-E276-27AF-BEC4-988C8B4DA247}"/>
            </a:ext>
          </a:extLst>
        </xdr:cNvPr>
        <xdr:cNvSpPr/>
      </xdr:nvSpPr>
      <xdr:spPr>
        <a:xfrm>
          <a:off x="11974286" y="898071"/>
          <a:ext cx="1945821" cy="1088572"/>
        </a:xfrm>
        <a:prstGeom prst="rect">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42</xdr:col>
      <xdr:colOff>11241</xdr:colOff>
      <xdr:row>30</xdr:row>
      <xdr:rowOff>13607</xdr:rowOff>
    </xdr:from>
    <xdr:to>
      <xdr:col>50</xdr:col>
      <xdr:colOff>32538</xdr:colOff>
      <xdr:row>32</xdr:row>
      <xdr:rowOff>352011</xdr:rowOff>
    </xdr:to>
    <xdr:sp macro="" textlink="">
      <xdr:nvSpPr>
        <xdr:cNvPr id="29" name="テキスト ボックス 28">
          <a:extLst>
            <a:ext uri="{FF2B5EF4-FFF2-40B4-BE49-F238E27FC236}">
              <a16:creationId xmlns:a16="http://schemas.microsoft.com/office/drawing/2014/main" id="{C072B3F0-ACF8-EE4F-7848-AB9CD2EDE3D8}"/>
            </a:ext>
          </a:extLst>
        </xdr:cNvPr>
        <xdr:cNvSpPr txBox="1"/>
      </xdr:nvSpPr>
      <xdr:spPr>
        <a:xfrm>
          <a:off x="12026348" y="6926036"/>
          <a:ext cx="1871869" cy="10731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届出が必要な作業が有る</a:t>
          </a:r>
          <a:endParaRPr kumimoji="1" lang="en-US" altLang="ja-JP" sz="1100"/>
        </a:p>
        <a:p>
          <a:r>
            <a:rPr kumimoji="1" lang="ja-JP" altLang="en-US" sz="1100"/>
            <a:t>場合は上記届出の網掛け</a:t>
          </a:r>
          <a:endParaRPr kumimoji="1" lang="en-US" altLang="ja-JP" sz="1100"/>
        </a:p>
        <a:p>
          <a:r>
            <a:rPr kumimoji="1" lang="ja-JP" altLang="en-US" sz="1100"/>
            <a:t>が外れます。</a:t>
          </a:r>
          <a:endParaRPr kumimoji="1" lang="en-US" altLang="ja-JP" sz="1100"/>
        </a:p>
        <a:p>
          <a:r>
            <a:rPr kumimoji="1" lang="en-US" altLang="ja-JP" sz="1100"/>
            <a:t>※</a:t>
          </a:r>
          <a:r>
            <a:rPr kumimoji="1" lang="ja-JP" altLang="en-US" sz="1100"/>
            <a:t>火気使用は届出必須</a:t>
          </a:r>
          <a:endParaRPr kumimoji="1" lang="en-US" altLang="ja-JP" sz="1100"/>
        </a:p>
      </xdr:txBody>
    </xdr:sp>
    <xdr:clientData/>
  </xdr:twoCellAnchor>
  <xdr:twoCellAnchor>
    <xdr:from>
      <xdr:col>46</xdr:col>
      <xdr:colOff>6804</xdr:colOff>
      <xdr:row>12</xdr:row>
      <xdr:rowOff>40822</xdr:rowOff>
    </xdr:from>
    <xdr:to>
      <xdr:col>46</xdr:col>
      <xdr:colOff>21890</xdr:colOff>
      <xdr:row>30</xdr:row>
      <xdr:rowOff>13607</xdr:rowOff>
    </xdr:to>
    <xdr:cxnSp macro="">
      <xdr:nvCxnSpPr>
        <xdr:cNvPr id="30" name="直線矢印コネクタ 29">
          <a:extLst>
            <a:ext uri="{FF2B5EF4-FFF2-40B4-BE49-F238E27FC236}">
              <a16:creationId xmlns:a16="http://schemas.microsoft.com/office/drawing/2014/main" id="{C4664C3B-95B0-FDB8-05E1-C4F5B370D93B}"/>
            </a:ext>
          </a:extLst>
        </xdr:cNvPr>
        <xdr:cNvCxnSpPr>
          <a:stCxn id="29" idx="0"/>
          <a:endCxn id="28" idx="2"/>
        </xdr:cNvCxnSpPr>
      </xdr:nvCxnSpPr>
      <xdr:spPr>
        <a:xfrm flipH="1" flipV="1">
          <a:off x="12947197" y="1986643"/>
          <a:ext cx="15086" cy="4939393"/>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136072</xdr:colOff>
      <xdr:row>32</xdr:row>
      <xdr:rowOff>352011</xdr:rowOff>
    </xdr:from>
    <xdr:to>
      <xdr:col>46</xdr:col>
      <xdr:colOff>21890</xdr:colOff>
      <xdr:row>35</xdr:row>
      <xdr:rowOff>13607</xdr:rowOff>
    </xdr:to>
    <xdr:cxnSp macro="">
      <xdr:nvCxnSpPr>
        <xdr:cNvPr id="33" name="直線矢印コネクタ 32">
          <a:extLst>
            <a:ext uri="{FF2B5EF4-FFF2-40B4-BE49-F238E27FC236}">
              <a16:creationId xmlns:a16="http://schemas.microsoft.com/office/drawing/2014/main" id="{55772854-9E1B-0822-6822-4C085242E69B}"/>
            </a:ext>
          </a:extLst>
        </xdr:cNvPr>
        <xdr:cNvCxnSpPr>
          <a:stCxn id="29" idx="2"/>
          <a:endCxn id="27" idx="0"/>
        </xdr:cNvCxnSpPr>
      </xdr:nvCxnSpPr>
      <xdr:spPr>
        <a:xfrm flipH="1">
          <a:off x="12845143" y="7999225"/>
          <a:ext cx="117140" cy="763775"/>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118322</xdr:colOff>
      <xdr:row>23</xdr:row>
      <xdr:rowOff>98798</xdr:rowOff>
    </xdr:from>
    <xdr:to>
      <xdr:col>76</xdr:col>
      <xdr:colOff>181034</xdr:colOff>
      <xdr:row>25</xdr:row>
      <xdr:rowOff>244929</xdr:rowOff>
    </xdr:to>
    <xdr:sp macro="" textlink="">
      <xdr:nvSpPr>
        <xdr:cNvPr id="40" name="テキスト ボックス 39">
          <a:extLst>
            <a:ext uri="{FF2B5EF4-FFF2-40B4-BE49-F238E27FC236}">
              <a16:creationId xmlns:a16="http://schemas.microsoft.com/office/drawing/2014/main" id="{E6C3454D-7270-8490-6AA9-FC5DA3659610}"/>
            </a:ext>
          </a:extLst>
        </xdr:cNvPr>
        <xdr:cNvSpPr txBox="1"/>
      </xdr:nvSpPr>
      <xdr:spPr>
        <a:xfrm>
          <a:off x="18147786" y="4439477"/>
          <a:ext cx="1913284" cy="8809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責任者、担当者、責任者の</a:t>
          </a:r>
          <a:endParaRPr kumimoji="1" lang="en-US" altLang="ja-JP" sz="1100"/>
        </a:p>
        <a:p>
          <a:r>
            <a:rPr kumimoji="1" lang="ja-JP" altLang="en-US" sz="1100"/>
            <a:t>ハンコは必須となります。</a:t>
          </a:r>
          <a:endParaRPr kumimoji="1" lang="en-US" altLang="ja-JP" sz="1100"/>
        </a:p>
        <a:p>
          <a:r>
            <a:rPr kumimoji="1" lang="en-US" altLang="ja-JP" sz="1100"/>
            <a:t>※</a:t>
          </a:r>
          <a:r>
            <a:rPr kumimoji="1" lang="ja-JP" altLang="en-US" sz="1100"/>
            <a:t>電子印可</a:t>
          </a:r>
          <a:endParaRPr kumimoji="1" lang="en-US" altLang="ja-JP" sz="1100"/>
        </a:p>
      </xdr:txBody>
    </xdr:sp>
    <xdr:clientData/>
  </xdr:twoCellAnchor>
  <xdr:twoCellAnchor>
    <xdr:from>
      <xdr:col>72</xdr:col>
      <xdr:colOff>149678</xdr:colOff>
      <xdr:row>16</xdr:row>
      <xdr:rowOff>117720</xdr:rowOff>
    </xdr:from>
    <xdr:to>
      <xdr:col>79</xdr:col>
      <xdr:colOff>139261</xdr:colOff>
      <xdr:row>23</xdr:row>
      <xdr:rowOff>98798</xdr:rowOff>
    </xdr:to>
    <xdr:cxnSp macro="">
      <xdr:nvCxnSpPr>
        <xdr:cNvPr id="41" name="直線矢印コネクタ 40">
          <a:extLst>
            <a:ext uri="{FF2B5EF4-FFF2-40B4-BE49-F238E27FC236}">
              <a16:creationId xmlns:a16="http://schemas.microsoft.com/office/drawing/2014/main" id="{9C2FD49E-C05F-6897-6687-E5F8587AA467}"/>
            </a:ext>
          </a:extLst>
        </xdr:cNvPr>
        <xdr:cNvCxnSpPr>
          <a:stCxn id="40" idx="0"/>
          <a:endCxn id="11" idx="2"/>
        </xdr:cNvCxnSpPr>
      </xdr:nvCxnSpPr>
      <xdr:spPr>
        <a:xfrm flipV="1">
          <a:off x="19104428" y="2743899"/>
          <a:ext cx="1608833" cy="1695578"/>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149678</xdr:colOff>
      <xdr:row>16</xdr:row>
      <xdr:rowOff>111859</xdr:rowOff>
    </xdr:from>
    <xdr:to>
      <xdr:col>74</xdr:col>
      <xdr:colOff>116129</xdr:colOff>
      <xdr:row>23</xdr:row>
      <xdr:rowOff>98798</xdr:rowOff>
    </xdr:to>
    <xdr:cxnSp macro="">
      <xdr:nvCxnSpPr>
        <xdr:cNvPr id="44" name="直線矢印コネクタ 43">
          <a:extLst>
            <a:ext uri="{FF2B5EF4-FFF2-40B4-BE49-F238E27FC236}">
              <a16:creationId xmlns:a16="http://schemas.microsoft.com/office/drawing/2014/main" id="{0FD55F7A-746A-963F-4AC0-3C391619FACA}"/>
            </a:ext>
          </a:extLst>
        </xdr:cNvPr>
        <xdr:cNvCxnSpPr>
          <a:stCxn id="40" idx="0"/>
          <a:endCxn id="10" idx="2"/>
        </xdr:cNvCxnSpPr>
      </xdr:nvCxnSpPr>
      <xdr:spPr>
        <a:xfrm flipV="1">
          <a:off x="19104428" y="2738038"/>
          <a:ext cx="429094" cy="170143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116127</xdr:colOff>
      <xdr:row>16</xdr:row>
      <xdr:rowOff>109137</xdr:rowOff>
    </xdr:from>
    <xdr:to>
      <xdr:col>72</xdr:col>
      <xdr:colOff>149678</xdr:colOff>
      <xdr:row>23</xdr:row>
      <xdr:rowOff>98798</xdr:rowOff>
    </xdr:to>
    <xdr:cxnSp macro="">
      <xdr:nvCxnSpPr>
        <xdr:cNvPr id="47" name="直線矢印コネクタ 46">
          <a:extLst>
            <a:ext uri="{FF2B5EF4-FFF2-40B4-BE49-F238E27FC236}">
              <a16:creationId xmlns:a16="http://schemas.microsoft.com/office/drawing/2014/main" id="{8C5F92A5-07AF-C8C2-7A41-C45C7A754819}"/>
            </a:ext>
          </a:extLst>
        </xdr:cNvPr>
        <xdr:cNvCxnSpPr>
          <a:stCxn id="40" idx="0"/>
          <a:endCxn id="8" idx="2"/>
        </xdr:cNvCxnSpPr>
      </xdr:nvCxnSpPr>
      <xdr:spPr>
        <a:xfrm flipH="1" flipV="1">
          <a:off x="17220306" y="2735316"/>
          <a:ext cx="1884122" cy="1704161"/>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absoluteAnchor>
    <xdr:pos x="0" y="0"/>
    <xdr:ext cx="2725042" cy="78984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1F</a:t>
          </a:r>
          <a:r>
            <a:rPr kumimoji="1" lang="ja-JP" altLang="en-US" sz="3200"/>
            <a:t>レイアウト</a:t>
          </a:r>
        </a:p>
      </xdr:txBody>
    </xdr:sp>
    <xdr:clientData/>
  </xdr:absoluteAnchor>
  <xdr:absoluteAnchor>
    <xdr:pos x="3331411" y="492513"/>
    <xdr:ext cx="1712792" cy="921441"/>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contrast="100000"/>
                  </a14:imgEffect>
                </a14:imgLayer>
              </a14:imgProps>
            </a:ext>
            <a:ext uri="{28A0092B-C50C-407E-A947-70E740481C1C}">
              <a14:useLocalDpi xmlns:a14="http://schemas.microsoft.com/office/drawing/2010/main" val="0"/>
            </a:ext>
          </a:extLst>
        </a:blip>
        <a:stretch>
          <a:fillRect/>
        </a:stretch>
      </xdr:blipFill>
      <xdr:spPr>
        <a:xfrm>
          <a:off x="3331411" y="492513"/>
          <a:ext cx="1712792" cy="921441"/>
        </a:xfrm>
        <a:prstGeom prst="rect">
          <a:avLst/>
        </a:prstGeom>
      </xdr:spPr>
    </xdr:pic>
    <xdr:clientData/>
  </xdr:absoluteAnchor>
  <xdr:absoluteAnchor>
    <xdr:pos x="672364" y="585091"/>
    <xdr:ext cx="13594095" cy="6086449"/>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672364" y="585091"/>
          <a:ext cx="13594095" cy="6086449"/>
        </a:xfrm>
        <a:prstGeom prst="rect">
          <a:avLst/>
        </a:prstGeom>
      </xdr:spPr>
    </xdr:pic>
    <xdr:clientData/>
  </xdr:absoluteAnchor>
  <xdr:absoluteAnchor>
    <xdr:pos x="740709" y="463555"/>
    <xdr:ext cx="14745820" cy="6349060"/>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740709" y="463555"/>
          <a:ext cx="14745820" cy="6349060"/>
          <a:chOff x="13683880" y="1096819"/>
          <a:chExt cx="14698892" cy="6213246"/>
        </a:xfrm>
      </xdr:grpSpPr>
      <xdr:cxnSp macro="">
        <xdr:nvCxnSpPr>
          <xdr:cNvPr id="6" name="直線コネクタ 5">
            <a:extLst>
              <a:ext uri="{FF2B5EF4-FFF2-40B4-BE49-F238E27FC236}">
                <a16:creationId xmlns:a16="http://schemas.microsoft.com/office/drawing/2014/main" id="{00000000-0008-0000-0200-000006000000}"/>
              </a:ext>
            </a:extLst>
          </xdr:cNvPr>
          <xdr:cNvCxnSpPr/>
        </xdr:nvCxnSpPr>
        <xdr:spPr>
          <a:xfrm flipV="1">
            <a:off x="19328071" y="1312688"/>
            <a:ext cx="8154966" cy="214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200-000007000000}"/>
              </a:ext>
            </a:extLst>
          </xdr:cNvPr>
          <xdr:cNvCxnSpPr/>
        </xdr:nvCxnSpPr>
        <xdr:spPr>
          <a:xfrm>
            <a:off x="13799241" y="2609011"/>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a:off x="13799241" y="3381498"/>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a:off x="13798058" y="5822713"/>
            <a:ext cx="13633151"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a:off x="14475664"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a:off x="1507744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0200-00000C000000}"/>
              </a:ext>
            </a:extLst>
          </xdr:cNvPr>
          <xdr:cNvCxnSpPr/>
        </xdr:nvCxnSpPr>
        <xdr:spPr>
          <a:xfrm>
            <a:off x="1569784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a:off x="16336848"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00000000-0008-0000-0200-00000E000000}"/>
              </a:ext>
            </a:extLst>
          </xdr:cNvPr>
          <xdr:cNvCxnSpPr/>
        </xdr:nvCxnSpPr>
        <xdr:spPr>
          <a:xfrm>
            <a:off x="16938633" y="2234680"/>
            <a:ext cx="0" cy="464107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00000000-0008-0000-0200-00000F000000}"/>
              </a:ext>
            </a:extLst>
          </xdr:cNvPr>
          <xdr:cNvCxnSpPr/>
        </xdr:nvCxnSpPr>
        <xdr:spPr>
          <a:xfrm>
            <a:off x="17726511"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a:off x="1851067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00000000-0008-0000-0200-000011000000}"/>
              </a:ext>
            </a:extLst>
          </xdr:cNvPr>
          <xdr:cNvCxnSpPr/>
        </xdr:nvCxnSpPr>
        <xdr:spPr>
          <a:xfrm>
            <a:off x="1927901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a:off x="2004820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a:off x="2080894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00000000-0008-0000-0200-000014000000}"/>
              </a:ext>
            </a:extLst>
          </xdr:cNvPr>
          <xdr:cNvCxnSpPr/>
        </xdr:nvCxnSpPr>
        <xdr:spPr>
          <a:xfrm>
            <a:off x="21596830" y="1167774"/>
            <a:ext cx="0" cy="570798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a:off x="22371686"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a:off x="23153055"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00000000-0008-0000-0200-000017000000}"/>
              </a:ext>
            </a:extLst>
          </xdr:cNvPr>
          <xdr:cNvCxnSpPr/>
        </xdr:nvCxnSpPr>
        <xdr:spPr>
          <a:xfrm>
            <a:off x="23934427"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200-000018000000}"/>
              </a:ext>
            </a:extLst>
          </xdr:cNvPr>
          <xdr:cNvCxnSpPr/>
        </xdr:nvCxnSpPr>
        <xdr:spPr>
          <a:xfrm>
            <a:off x="24688792"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25470867"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26239209" y="1236101"/>
            <a:ext cx="0" cy="56396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4018694" y="4958928"/>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424466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4854644"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4244665" y="4829931"/>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4244665" y="3245298"/>
            <a:ext cx="468000" cy="25671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1424466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5465221"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16117180"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16719166" y="5699969"/>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1749959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18287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19048053"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9825844"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0586040"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21367823"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2214630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2932328"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23711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4466008" y="5699969"/>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25245085"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26013677"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1749959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18287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19048053"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19825844"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20586040"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21367823"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2214630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22932328"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23711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24466008" y="3247623"/>
            <a:ext cx="45934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25245085"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6013677"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14854644"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15465221"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16117180"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16719166" y="2481858"/>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1749959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18287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19048053"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19825844"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0586040"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1367823"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214630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2932328"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23711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24466008" y="2481858"/>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25245085"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26013677"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19825844"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20586040"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21367823"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22146305"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22932328"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23711459"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24466008" y="1196752"/>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25245085"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26013677"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3745461" y="5560477"/>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13745461" y="4735082"/>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3745461" y="3098742"/>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19283390" y="1096819"/>
            <a:ext cx="258586"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1425967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14890432"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1549236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92" name="テキスト ボックス 91">
            <a:extLst>
              <a:ext uri="{FF2B5EF4-FFF2-40B4-BE49-F238E27FC236}">
                <a16:creationId xmlns:a16="http://schemas.microsoft.com/office/drawing/2014/main" id="{00000000-0008-0000-0200-00005C000000}"/>
              </a:ext>
            </a:extLst>
          </xdr:cNvPr>
          <xdr:cNvSpPr txBox="1"/>
        </xdr:nvSpPr>
        <xdr:spPr>
          <a:xfrm>
            <a:off x="1615460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1674520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17545541"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1832084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1908114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19914496"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2064078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21423924"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22208456" y="6738758"/>
            <a:ext cx="57680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2289460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2373130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24484197" y="6738758"/>
            <a:ext cx="577485"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25293279"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2603856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13683880" y="6027212"/>
            <a:ext cx="408749" cy="5879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107" name="直線矢印コネクタ 106">
            <a:extLst>
              <a:ext uri="{FF2B5EF4-FFF2-40B4-BE49-F238E27FC236}">
                <a16:creationId xmlns:a16="http://schemas.microsoft.com/office/drawing/2014/main" id="{00000000-0008-0000-0200-00006B000000}"/>
              </a:ext>
            </a:extLst>
          </xdr:cNvPr>
          <xdr:cNvCxnSpPr>
            <a:stCxn id="108" idx="1"/>
          </xdr:cNvCxnSpPr>
        </xdr:nvCxnSpPr>
        <xdr:spPr>
          <a:xfrm flipH="1">
            <a:off x="26474786" y="5320404"/>
            <a:ext cx="810897" cy="46947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27285683" y="5160167"/>
            <a:ext cx="670483" cy="32047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14075837" y="6331905"/>
            <a:ext cx="13386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14031590" y="4627080"/>
            <a:ext cx="13633682"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13736038" y="4371234"/>
            <a:ext cx="304433" cy="475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1749959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18287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19825844"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19048053"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20586040"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2214630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21367823"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24466008" y="4505005"/>
            <a:ext cx="45934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23711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22932328"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26013677"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25245085"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flipV="1">
            <a:off x="14056756" y="4044834"/>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4244665"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4854644" y="394529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15465221"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6117180"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16719166" y="3937821"/>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13745461" y="3763780"/>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13745461" y="2367796"/>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132" name="正方形/長方形 131">
            <a:extLst>
              <a:ext uri="{FF2B5EF4-FFF2-40B4-BE49-F238E27FC236}">
                <a16:creationId xmlns:a16="http://schemas.microsoft.com/office/drawing/2014/main" id="{00000000-0008-0000-0200-000084000000}"/>
              </a:ext>
            </a:extLst>
          </xdr:cNvPr>
          <xdr:cNvSpPr/>
        </xdr:nvSpPr>
        <xdr:spPr>
          <a:xfrm>
            <a:off x="14143938" y="6834877"/>
            <a:ext cx="14238834" cy="442718"/>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27600970" y="6825324"/>
            <a:ext cx="572465" cy="452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13715073" y="1805761"/>
            <a:ext cx="572465" cy="4522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27320320" y="5875985"/>
            <a:ext cx="832120" cy="297382"/>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136" name="直線矢印コネクタ 135">
            <a:extLst>
              <a:ext uri="{FF2B5EF4-FFF2-40B4-BE49-F238E27FC236}">
                <a16:creationId xmlns:a16="http://schemas.microsoft.com/office/drawing/2014/main" id="{00000000-0008-0000-0200-000088000000}"/>
              </a:ext>
            </a:extLst>
          </xdr:cNvPr>
          <xdr:cNvCxnSpPr>
            <a:stCxn id="135" idx="1"/>
            <a:endCxn id="153" idx="3"/>
          </xdr:cNvCxnSpPr>
        </xdr:nvCxnSpPr>
        <xdr:spPr>
          <a:xfrm flipH="1">
            <a:off x="26469330" y="6024676"/>
            <a:ext cx="850990" cy="30322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1424328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14840064"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5467499"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1609931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670804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749432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827941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19051367"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9818941"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20582137" y="6201873"/>
            <a:ext cx="464816"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21368422"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22140371"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22921082"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2370179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24460607" y="6201873"/>
            <a:ext cx="464814"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2524132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26001330"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4846414"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15465091"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16105667"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16705633" y="483240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14846414"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15469471"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16105666"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16710011" y="3257644"/>
            <a:ext cx="464815"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grpSp>
    <xdr:clientData/>
  </xdr:absoluteAnchor>
</xdr:wsDr>
</file>

<file path=xl/drawings/drawing4.xml><?xml version="1.0" encoding="utf-8"?>
<xdr:wsDr xmlns:xdr="http://schemas.openxmlformats.org/drawingml/2006/spreadsheetDrawing" xmlns:a="http://schemas.openxmlformats.org/drawingml/2006/main">
  <xdr:twoCellAnchor editAs="oneCell">
    <xdr:from>
      <xdr:col>4</xdr:col>
      <xdr:colOff>704272</xdr:colOff>
      <xdr:row>0</xdr:row>
      <xdr:rowOff>669635</xdr:rowOff>
    </xdr:from>
    <xdr:to>
      <xdr:col>21</xdr:col>
      <xdr:colOff>311726</xdr:colOff>
      <xdr:row>9</xdr:row>
      <xdr:rowOff>34635</xdr:rowOff>
    </xdr:to>
    <xdr:pic>
      <xdr:nvPicPr>
        <xdr:cNvPr id="162" name="図 161">
          <a:extLst>
            <a:ext uri="{FF2B5EF4-FFF2-40B4-BE49-F238E27FC236}">
              <a16:creationId xmlns:a16="http://schemas.microsoft.com/office/drawing/2014/main" id="{00000000-0008-0000-0300-0000A2000000}"/>
            </a:ext>
          </a:extLst>
        </xdr:cNvPr>
        <xdr:cNvPicPr>
          <a:picLocks noChangeAspect="1"/>
        </xdr:cNvPicPr>
      </xdr:nvPicPr>
      <xdr:blipFill>
        <a:blip xmlns:r="http://schemas.openxmlformats.org/officeDocument/2006/relationships" r:embed="rId1"/>
        <a:stretch>
          <a:fillRect/>
        </a:stretch>
      </xdr:blipFill>
      <xdr:spPr>
        <a:xfrm>
          <a:off x="1373908" y="669635"/>
          <a:ext cx="12295909" cy="5403273"/>
        </a:xfrm>
        <a:prstGeom prst="rect">
          <a:avLst/>
        </a:prstGeom>
      </xdr:spPr>
    </xdr:pic>
    <xdr:clientData/>
  </xdr:twoCellAnchor>
  <xdr:absoluteAnchor>
    <xdr:pos x="0" y="0"/>
    <xdr:ext cx="2725042" cy="789845"/>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2F</a:t>
          </a:r>
          <a:r>
            <a:rPr kumimoji="1" lang="ja-JP" altLang="en-US" sz="3200"/>
            <a:t>レイアウト</a:t>
          </a:r>
        </a:p>
      </xdr:txBody>
    </xdr:sp>
    <xdr:clientData/>
  </xdr:absoluteAnchor>
  <xdr:absoluteAnchor>
    <xdr:pos x="3331411" y="492513"/>
    <xdr:ext cx="1712792" cy="921441"/>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val="0"/>
            </a:ext>
          </a:extLst>
        </a:blip>
        <a:stretch>
          <a:fillRect/>
        </a:stretch>
      </xdr:blipFill>
      <xdr:spPr>
        <a:xfrm>
          <a:off x="3331411" y="492513"/>
          <a:ext cx="1712792" cy="921441"/>
        </a:xfrm>
        <a:prstGeom prst="rect">
          <a:avLst/>
        </a:prstGeom>
      </xdr:spPr>
    </xdr:pic>
    <xdr:clientData/>
  </xdr:absoluteAnchor>
  <xdr:absoluteAnchor>
    <xdr:pos x="775344" y="463555"/>
    <xdr:ext cx="14745820" cy="6349060"/>
    <xdr:grpSp>
      <xdr:nvGrpSpPr>
        <xdr:cNvPr id="5" name="グループ化 4">
          <a:extLst>
            <a:ext uri="{FF2B5EF4-FFF2-40B4-BE49-F238E27FC236}">
              <a16:creationId xmlns:a16="http://schemas.microsoft.com/office/drawing/2014/main" id="{00000000-0008-0000-0300-000005000000}"/>
            </a:ext>
          </a:extLst>
        </xdr:cNvPr>
        <xdr:cNvGrpSpPr/>
      </xdr:nvGrpSpPr>
      <xdr:grpSpPr>
        <a:xfrm>
          <a:off x="775344" y="463555"/>
          <a:ext cx="14745820" cy="6349060"/>
          <a:chOff x="13683880" y="1096819"/>
          <a:chExt cx="14698892" cy="6213246"/>
        </a:xfrm>
      </xdr:grpSpPr>
      <xdr:cxnSp macro="">
        <xdr:nvCxnSpPr>
          <xdr:cNvPr id="6" name="直線コネクタ 5">
            <a:extLst>
              <a:ext uri="{FF2B5EF4-FFF2-40B4-BE49-F238E27FC236}">
                <a16:creationId xmlns:a16="http://schemas.microsoft.com/office/drawing/2014/main" id="{00000000-0008-0000-0300-000006000000}"/>
              </a:ext>
            </a:extLst>
          </xdr:cNvPr>
          <xdr:cNvCxnSpPr/>
        </xdr:nvCxnSpPr>
        <xdr:spPr>
          <a:xfrm flipV="1">
            <a:off x="19328071" y="1312688"/>
            <a:ext cx="8154966" cy="214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300-000007000000}"/>
              </a:ext>
            </a:extLst>
          </xdr:cNvPr>
          <xdr:cNvCxnSpPr/>
        </xdr:nvCxnSpPr>
        <xdr:spPr>
          <a:xfrm>
            <a:off x="13799241" y="2609011"/>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13799241" y="3381498"/>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300-000009000000}"/>
              </a:ext>
            </a:extLst>
          </xdr:cNvPr>
          <xdr:cNvCxnSpPr/>
        </xdr:nvCxnSpPr>
        <xdr:spPr>
          <a:xfrm>
            <a:off x="13798058" y="5822713"/>
            <a:ext cx="13633151"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00000000-0008-0000-0300-00000A000000}"/>
              </a:ext>
            </a:extLst>
          </xdr:cNvPr>
          <xdr:cNvCxnSpPr/>
        </xdr:nvCxnSpPr>
        <xdr:spPr>
          <a:xfrm>
            <a:off x="14475664"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a:off x="1507744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0300-00000C000000}"/>
              </a:ext>
            </a:extLst>
          </xdr:cNvPr>
          <xdr:cNvCxnSpPr/>
        </xdr:nvCxnSpPr>
        <xdr:spPr>
          <a:xfrm>
            <a:off x="1569784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0300-00000D000000}"/>
              </a:ext>
            </a:extLst>
          </xdr:cNvPr>
          <xdr:cNvCxnSpPr/>
        </xdr:nvCxnSpPr>
        <xdr:spPr>
          <a:xfrm>
            <a:off x="16336848"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00000000-0008-0000-0300-00000E000000}"/>
              </a:ext>
            </a:extLst>
          </xdr:cNvPr>
          <xdr:cNvCxnSpPr/>
        </xdr:nvCxnSpPr>
        <xdr:spPr>
          <a:xfrm>
            <a:off x="16938633" y="2234680"/>
            <a:ext cx="0" cy="464107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00000000-0008-0000-0300-00000F000000}"/>
              </a:ext>
            </a:extLst>
          </xdr:cNvPr>
          <xdr:cNvCxnSpPr/>
        </xdr:nvCxnSpPr>
        <xdr:spPr>
          <a:xfrm>
            <a:off x="17726511"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300-000010000000}"/>
              </a:ext>
            </a:extLst>
          </xdr:cNvPr>
          <xdr:cNvCxnSpPr/>
        </xdr:nvCxnSpPr>
        <xdr:spPr>
          <a:xfrm>
            <a:off x="1851067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00000000-0008-0000-0300-000011000000}"/>
              </a:ext>
            </a:extLst>
          </xdr:cNvPr>
          <xdr:cNvCxnSpPr/>
        </xdr:nvCxnSpPr>
        <xdr:spPr>
          <a:xfrm>
            <a:off x="1927901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00000000-0008-0000-0300-000012000000}"/>
              </a:ext>
            </a:extLst>
          </xdr:cNvPr>
          <xdr:cNvCxnSpPr/>
        </xdr:nvCxnSpPr>
        <xdr:spPr>
          <a:xfrm>
            <a:off x="2004820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00000000-0008-0000-0300-000013000000}"/>
              </a:ext>
            </a:extLst>
          </xdr:cNvPr>
          <xdr:cNvCxnSpPr/>
        </xdr:nvCxnSpPr>
        <xdr:spPr>
          <a:xfrm>
            <a:off x="2080894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00000000-0008-0000-0300-000014000000}"/>
              </a:ext>
            </a:extLst>
          </xdr:cNvPr>
          <xdr:cNvCxnSpPr/>
        </xdr:nvCxnSpPr>
        <xdr:spPr>
          <a:xfrm>
            <a:off x="21596830" y="1167774"/>
            <a:ext cx="0" cy="570798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0300-000015000000}"/>
              </a:ext>
            </a:extLst>
          </xdr:cNvPr>
          <xdr:cNvCxnSpPr/>
        </xdr:nvCxnSpPr>
        <xdr:spPr>
          <a:xfrm>
            <a:off x="22371686"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23153055"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23934427"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24688792"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a:off x="25470867"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26239209" y="1236101"/>
            <a:ext cx="0" cy="56396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0300-00001B000000}"/>
              </a:ext>
            </a:extLst>
          </xdr:cNvPr>
          <xdr:cNvCxnSpPr/>
        </xdr:nvCxnSpPr>
        <xdr:spPr>
          <a:xfrm flipV="1">
            <a:off x="14018694" y="4958928"/>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424466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4854644"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4244665" y="4829931"/>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4244665" y="3245298"/>
            <a:ext cx="468000" cy="25671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424466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5465221"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16117180"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16719166" y="5699969"/>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1749959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8287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19048053"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19825844"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20586040"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21367823"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2214630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22932328"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23711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24466008" y="5699969"/>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25245085"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26013677"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1749959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18287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19048053"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19825844"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20586040"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21367823"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2214630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22932328"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23711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24466008" y="3247623"/>
            <a:ext cx="45934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25245085"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26013677"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14854644"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15465221"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16117180"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16719166" y="2481858"/>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1749959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18287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19048053"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67" name="テキスト ボックス 66">
            <a:extLst>
              <a:ext uri="{FF2B5EF4-FFF2-40B4-BE49-F238E27FC236}">
                <a16:creationId xmlns:a16="http://schemas.microsoft.com/office/drawing/2014/main" id="{00000000-0008-0000-0300-000043000000}"/>
              </a:ext>
            </a:extLst>
          </xdr:cNvPr>
          <xdr:cNvSpPr txBox="1"/>
        </xdr:nvSpPr>
        <xdr:spPr>
          <a:xfrm>
            <a:off x="19825844"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20586040"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21367823"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2214630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22932328"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23711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24466008" y="2481858"/>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5245085"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6013677"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19825844"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0586040"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1367823"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2146305"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2932328"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23711459"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24466008" y="1196752"/>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5245085"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6013677"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3745461" y="5560477"/>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3745461" y="4735082"/>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3745461" y="3098742"/>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283390" y="1096819"/>
            <a:ext cx="258586"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425967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4890432"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1549236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615460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674520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7545541"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832084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08114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914496"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2064078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21423924"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2208456" y="6738758"/>
            <a:ext cx="57680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2289460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373130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24484197" y="6738758"/>
            <a:ext cx="577485"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25293279"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2603856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3683880" y="6027212"/>
            <a:ext cx="408749" cy="5879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107" name="直線矢印コネクタ 106">
            <a:extLst>
              <a:ext uri="{FF2B5EF4-FFF2-40B4-BE49-F238E27FC236}">
                <a16:creationId xmlns:a16="http://schemas.microsoft.com/office/drawing/2014/main" id="{00000000-0008-0000-0300-00006B000000}"/>
              </a:ext>
            </a:extLst>
          </xdr:cNvPr>
          <xdr:cNvCxnSpPr>
            <a:stCxn id="108" idx="1"/>
          </xdr:cNvCxnSpPr>
        </xdr:nvCxnSpPr>
        <xdr:spPr>
          <a:xfrm flipH="1">
            <a:off x="26474786" y="5320404"/>
            <a:ext cx="810897" cy="46947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27285683" y="5160167"/>
            <a:ext cx="670483" cy="32047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14075837" y="6331905"/>
            <a:ext cx="13386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14031590" y="4627080"/>
            <a:ext cx="13633682"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13736038" y="4371234"/>
            <a:ext cx="304433" cy="475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749959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18287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19825844"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19048053"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20586040"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2214630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21367823"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24466008" y="4505005"/>
            <a:ext cx="45934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23711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22932328"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26013677"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25245085"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14056756" y="4044834"/>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14244665"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14854644" y="394529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15465221"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16117180"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16719166" y="3937821"/>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13745461" y="3763780"/>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131" name="テキスト ボックス 130">
            <a:extLst>
              <a:ext uri="{FF2B5EF4-FFF2-40B4-BE49-F238E27FC236}">
                <a16:creationId xmlns:a16="http://schemas.microsoft.com/office/drawing/2014/main" id="{00000000-0008-0000-0300-000083000000}"/>
              </a:ext>
            </a:extLst>
          </xdr:cNvPr>
          <xdr:cNvSpPr txBox="1"/>
        </xdr:nvSpPr>
        <xdr:spPr>
          <a:xfrm>
            <a:off x="13745461" y="2367796"/>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132" name="正方形/長方形 131">
            <a:extLst>
              <a:ext uri="{FF2B5EF4-FFF2-40B4-BE49-F238E27FC236}">
                <a16:creationId xmlns:a16="http://schemas.microsoft.com/office/drawing/2014/main" id="{00000000-0008-0000-0300-000084000000}"/>
              </a:ext>
            </a:extLst>
          </xdr:cNvPr>
          <xdr:cNvSpPr/>
        </xdr:nvSpPr>
        <xdr:spPr>
          <a:xfrm>
            <a:off x="14143938" y="6834877"/>
            <a:ext cx="14238834" cy="442718"/>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27600970" y="6825324"/>
            <a:ext cx="572465" cy="452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13715073" y="1805761"/>
            <a:ext cx="572465" cy="4522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27320320" y="5875985"/>
            <a:ext cx="832120" cy="297382"/>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136" name="直線矢印コネクタ 135">
            <a:extLst>
              <a:ext uri="{FF2B5EF4-FFF2-40B4-BE49-F238E27FC236}">
                <a16:creationId xmlns:a16="http://schemas.microsoft.com/office/drawing/2014/main" id="{00000000-0008-0000-0300-000088000000}"/>
              </a:ext>
            </a:extLst>
          </xdr:cNvPr>
          <xdr:cNvCxnSpPr>
            <a:stCxn id="135" idx="1"/>
            <a:endCxn id="153" idx="3"/>
          </xdr:cNvCxnSpPr>
        </xdr:nvCxnSpPr>
        <xdr:spPr>
          <a:xfrm flipH="1">
            <a:off x="26469330" y="6024676"/>
            <a:ext cx="850990" cy="30322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1424328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14840064"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5467499"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609931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670804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749432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827941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051367"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818941"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0582137" y="6201873"/>
            <a:ext cx="464816"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368422"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2140371"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2921082"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370179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4460607" y="6201873"/>
            <a:ext cx="464814"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24132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6001330"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4846414"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5465091"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6105667"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6705633" y="483240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4846414"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5469471"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6105666"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6710011" y="3257644"/>
            <a:ext cx="464815"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grpSp>
    <xdr:clientData/>
  </xdr:absoluteAnchor>
</xdr:wsDr>
</file>

<file path=xl/drawings/drawing5.xml><?xml version="1.0" encoding="utf-8"?>
<xdr:wsDr xmlns:xdr="http://schemas.openxmlformats.org/drawingml/2006/spreadsheetDrawing" xmlns:a="http://schemas.openxmlformats.org/drawingml/2006/main">
  <xdr:twoCellAnchor editAs="absolute">
    <xdr:from>
      <xdr:col>4</xdr:col>
      <xdr:colOff>46184</xdr:colOff>
      <xdr:row>0</xdr:row>
      <xdr:rowOff>519546</xdr:rowOff>
    </xdr:from>
    <xdr:to>
      <xdr:col>22</xdr:col>
      <xdr:colOff>277279</xdr:colOff>
      <xdr:row>9</xdr:row>
      <xdr:rowOff>130598</xdr:rowOff>
    </xdr:to>
    <xdr:pic>
      <xdr:nvPicPr>
        <xdr:cNvPr id="162" name="図 161">
          <a:extLst>
            <a:ext uri="{FF2B5EF4-FFF2-40B4-BE49-F238E27FC236}">
              <a16:creationId xmlns:a16="http://schemas.microsoft.com/office/drawing/2014/main" id="{00000000-0008-0000-0400-0000A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t="10313" b="6248"/>
        <a:stretch/>
      </xdr:blipFill>
      <xdr:spPr>
        <a:xfrm>
          <a:off x="715820" y="519546"/>
          <a:ext cx="13577641" cy="5649325"/>
        </a:xfrm>
        <a:prstGeom prst="rect">
          <a:avLst/>
        </a:prstGeom>
      </xdr:spPr>
    </xdr:pic>
    <xdr:clientData/>
  </xdr:twoCellAnchor>
  <xdr:absoluteAnchor>
    <xdr:pos x="0" y="0"/>
    <xdr:ext cx="2725042" cy="78984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3F</a:t>
          </a:r>
          <a:r>
            <a:rPr kumimoji="1" lang="ja-JP" altLang="en-US" sz="3200"/>
            <a:t>レイアウト</a:t>
          </a:r>
        </a:p>
      </xdr:txBody>
    </xdr:sp>
    <xdr:clientData/>
  </xdr:absoluteAnchor>
  <xdr:absoluteAnchor>
    <xdr:pos x="3331411" y="492513"/>
    <xdr:ext cx="1712792" cy="921441"/>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val="0"/>
            </a:ext>
          </a:extLst>
        </a:blip>
        <a:stretch>
          <a:fillRect/>
        </a:stretch>
      </xdr:blipFill>
      <xdr:spPr>
        <a:xfrm>
          <a:off x="3331411" y="492513"/>
          <a:ext cx="1712792" cy="921441"/>
        </a:xfrm>
        <a:prstGeom prst="rect">
          <a:avLst/>
        </a:prstGeom>
      </xdr:spPr>
    </xdr:pic>
    <xdr:clientData/>
  </xdr:absoluteAnchor>
  <xdr:absoluteAnchor>
    <xdr:pos x="775344" y="463555"/>
    <xdr:ext cx="14745820" cy="6349060"/>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775344" y="463555"/>
          <a:ext cx="14745820" cy="6349060"/>
          <a:chOff x="13683880" y="1096819"/>
          <a:chExt cx="14698892" cy="6213246"/>
        </a:xfrm>
      </xdr:grpSpPr>
      <xdr:cxnSp macro="">
        <xdr:nvCxnSpPr>
          <xdr:cNvPr id="6" name="直線コネクタ 5">
            <a:extLst>
              <a:ext uri="{FF2B5EF4-FFF2-40B4-BE49-F238E27FC236}">
                <a16:creationId xmlns:a16="http://schemas.microsoft.com/office/drawing/2014/main" id="{00000000-0008-0000-0400-000006000000}"/>
              </a:ext>
            </a:extLst>
          </xdr:cNvPr>
          <xdr:cNvCxnSpPr/>
        </xdr:nvCxnSpPr>
        <xdr:spPr>
          <a:xfrm flipV="1">
            <a:off x="19328071" y="1312688"/>
            <a:ext cx="8154966" cy="214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400-000007000000}"/>
              </a:ext>
            </a:extLst>
          </xdr:cNvPr>
          <xdr:cNvCxnSpPr/>
        </xdr:nvCxnSpPr>
        <xdr:spPr>
          <a:xfrm>
            <a:off x="13799241" y="2609011"/>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00000000-0008-0000-0400-000008000000}"/>
              </a:ext>
            </a:extLst>
          </xdr:cNvPr>
          <xdr:cNvCxnSpPr/>
        </xdr:nvCxnSpPr>
        <xdr:spPr>
          <a:xfrm>
            <a:off x="13799241" y="3381498"/>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400-000009000000}"/>
              </a:ext>
            </a:extLst>
          </xdr:cNvPr>
          <xdr:cNvCxnSpPr/>
        </xdr:nvCxnSpPr>
        <xdr:spPr>
          <a:xfrm>
            <a:off x="13798058" y="5822713"/>
            <a:ext cx="13633151"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00000000-0008-0000-0400-00000A000000}"/>
              </a:ext>
            </a:extLst>
          </xdr:cNvPr>
          <xdr:cNvCxnSpPr/>
        </xdr:nvCxnSpPr>
        <xdr:spPr>
          <a:xfrm>
            <a:off x="14475664"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400-00000B000000}"/>
              </a:ext>
            </a:extLst>
          </xdr:cNvPr>
          <xdr:cNvCxnSpPr/>
        </xdr:nvCxnSpPr>
        <xdr:spPr>
          <a:xfrm>
            <a:off x="1507744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0400-00000C000000}"/>
              </a:ext>
            </a:extLst>
          </xdr:cNvPr>
          <xdr:cNvCxnSpPr/>
        </xdr:nvCxnSpPr>
        <xdr:spPr>
          <a:xfrm>
            <a:off x="1569784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0400-00000D000000}"/>
              </a:ext>
            </a:extLst>
          </xdr:cNvPr>
          <xdr:cNvCxnSpPr/>
        </xdr:nvCxnSpPr>
        <xdr:spPr>
          <a:xfrm>
            <a:off x="16336848"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00000000-0008-0000-0400-00000E000000}"/>
              </a:ext>
            </a:extLst>
          </xdr:cNvPr>
          <xdr:cNvCxnSpPr/>
        </xdr:nvCxnSpPr>
        <xdr:spPr>
          <a:xfrm>
            <a:off x="16938633" y="2234680"/>
            <a:ext cx="0" cy="464107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00000000-0008-0000-0400-00000F000000}"/>
              </a:ext>
            </a:extLst>
          </xdr:cNvPr>
          <xdr:cNvCxnSpPr/>
        </xdr:nvCxnSpPr>
        <xdr:spPr>
          <a:xfrm>
            <a:off x="17726511"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400-000010000000}"/>
              </a:ext>
            </a:extLst>
          </xdr:cNvPr>
          <xdr:cNvCxnSpPr/>
        </xdr:nvCxnSpPr>
        <xdr:spPr>
          <a:xfrm>
            <a:off x="1851067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00000000-0008-0000-0400-000011000000}"/>
              </a:ext>
            </a:extLst>
          </xdr:cNvPr>
          <xdr:cNvCxnSpPr/>
        </xdr:nvCxnSpPr>
        <xdr:spPr>
          <a:xfrm>
            <a:off x="1927901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00000000-0008-0000-0400-000012000000}"/>
              </a:ext>
            </a:extLst>
          </xdr:cNvPr>
          <xdr:cNvCxnSpPr/>
        </xdr:nvCxnSpPr>
        <xdr:spPr>
          <a:xfrm>
            <a:off x="2004820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00000000-0008-0000-0400-000013000000}"/>
              </a:ext>
            </a:extLst>
          </xdr:cNvPr>
          <xdr:cNvCxnSpPr/>
        </xdr:nvCxnSpPr>
        <xdr:spPr>
          <a:xfrm>
            <a:off x="2080894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00000000-0008-0000-0400-000014000000}"/>
              </a:ext>
            </a:extLst>
          </xdr:cNvPr>
          <xdr:cNvCxnSpPr/>
        </xdr:nvCxnSpPr>
        <xdr:spPr>
          <a:xfrm>
            <a:off x="21596830" y="1167774"/>
            <a:ext cx="0" cy="570798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0400-000015000000}"/>
              </a:ext>
            </a:extLst>
          </xdr:cNvPr>
          <xdr:cNvCxnSpPr/>
        </xdr:nvCxnSpPr>
        <xdr:spPr>
          <a:xfrm>
            <a:off x="22371686"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400-000016000000}"/>
              </a:ext>
            </a:extLst>
          </xdr:cNvPr>
          <xdr:cNvCxnSpPr/>
        </xdr:nvCxnSpPr>
        <xdr:spPr>
          <a:xfrm>
            <a:off x="23153055"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23934427"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400-000018000000}"/>
              </a:ext>
            </a:extLst>
          </xdr:cNvPr>
          <xdr:cNvCxnSpPr/>
        </xdr:nvCxnSpPr>
        <xdr:spPr>
          <a:xfrm>
            <a:off x="24688792"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400-000019000000}"/>
              </a:ext>
            </a:extLst>
          </xdr:cNvPr>
          <xdr:cNvCxnSpPr/>
        </xdr:nvCxnSpPr>
        <xdr:spPr>
          <a:xfrm>
            <a:off x="25470867"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26239209" y="1236101"/>
            <a:ext cx="0" cy="56396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flipV="1">
            <a:off x="14018694" y="4958928"/>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1424466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400-00001D000000}"/>
              </a:ext>
            </a:extLst>
          </xdr:cNvPr>
          <xdr:cNvSpPr txBox="1"/>
        </xdr:nvSpPr>
        <xdr:spPr>
          <a:xfrm>
            <a:off x="14854644"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14244665" y="4829931"/>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14244665" y="3245298"/>
            <a:ext cx="468000" cy="25671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1424466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15465221"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16117180"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16719166" y="5699969"/>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36" name="テキスト ボックス 35">
            <a:extLst>
              <a:ext uri="{FF2B5EF4-FFF2-40B4-BE49-F238E27FC236}">
                <a16:creationId xmlns:a16="http://schemas.microsoft.com/office/drawing/2014/main" id="{00000000-0008-0000-0400-000024000000}"/>
              </a:ext>
            </a:extLst>
          </xdr:cNvPr>
          <xdr:cNvSpPr txBox="1"/>
        </xdr:nvSpPr>
        <xdr:spPr>
          <a:xfrm>
            <a:off x="1749959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18287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400-000026000000}"/>
              </a:ext>
            </a:extLst>
          </xdr:cNvPr>
          <xdr:cNvSpPr txBox="1"/>
        </xdr:nvSpPr>
        <xdr:spPr>
          <a:xfrm>
            <a:off x="19048053"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39" name="テキスト ボックス 38">
            <a:extLst>
              <a:ext uri="{FF2B5EF4-FFF2-40B4-BE49-F238E27FC236}">
                <a16:creationId xmlns:a16="http://schemas.microsoft.com/office/drawing/2014/main" id="{00000000-0008-0000-0400-000027000000}"/>
              </a:ext>
            </a:extLst>
          </xdr:cNvPr>
          <xdr:cNvSpPr txBox="1"/>
        </xdr:nvSpPr>
        <xdr:spPr>
          <a:xfrm>
            <a:off x="19825844"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40" name="テキスト ボックス 39">
            <a:extLst>
              <a:ext uri="{FF2B5EF4-FFF2-40B4-BE49-F238E27FC236}">
                <a16:creationId xmlns:a16="http://schemas.microsoft.com/office/drawing/2014/main" id="{00000000-0008-0000-0400-000028000000}"/>
              </a:ext>
            </a:extLst>
          </xdr:cNvPr>
          <xdr:cNvSpPr txBox="1"/>
        </xdr:nvSpPr>
        <xdr:spPr>
          <a:xfrm>
            <a:off x="20586040"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400-000029000000}"/>
              </a:ext>
            </a:extLst>
          </xdr:cNvPr>
          <xdr:cNvSpPr txBox="1"/>
        </xdr:nvSpPr>
        <xdr:spPr>
          <a:xfrm>
            <a:off x="21367823"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42" name="テキスト ボックス 41">
            <a:extLst>
              <a:ext uri="{FF2B5EF4-FFF2-40B4-BE49-F238E27FC236}">
                <a16:creationId xmlns:a16="http://schemas.microsoft.com/office/drawing/2014/main" id="{00000000-0008-0000-0400-00002A000000}"/>
              </a:ext>
            </a:extLst>
          </xdr:cNvPr>
          <xdr:cNvSpPr txBox="1"/>
        </xdr:nvSpPr>
        <xdr:spPr>
          <a:xfrm>
            <a:off x="2214630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43" name="テキスト ボックス 42">
            <a:extLst>
              <a:ext uri="{FF2B5EF4-FFF2-40B4-BE49-F238E27FC236}">
                <a16:creationId xmlns:a16="http://schemas.microsoft.com/office/drawing/2014/main" id="{00000000-0008-0000-0400-00002B000000}"/>
              </a:ext>
            </a:extLst>
          </xdr:cNvPr>
          <xdr:cNvSpPr txBox="1"/>
        </xdr:nvSpPr>
        <xdr:spPr>
          <a:xfrm>
            <a:off x="22932328"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23711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24466008" y="5699969"/>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25245085"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6013677"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1749959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18287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19048053"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19825844"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20586040"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1367823"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2214630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2932328"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23711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4466008" y="3247623"/>
            <a:ext cx="45934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25245085"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6013677"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14854644"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15465221"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62" name="テキスト ボックス 61">
            <a:extLst>
              <a:ext uri="{FF2B5EF4-FFF2-40B4-BE49-F238E27FC236}">
                <a16:creationId xmlns:a16="http://schemas.microsoft.com/office/drawing/2014/main" id="{00000000-0008-0000-0400-00003E000000}"/>
              </a:ext>
            </a:extLst>
          </xdr:cNvPr>
          <xdr:cNvSpPr txBox="1"/>
        </xdr:nvSpPr>
        <xdr:spPr>
          <a:xfrm>
            <a:off x="16117180"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16719166" y="2481858"/>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64" name="テキスト ボックス 63">
            <a:extLst>
              <a:ext uri="{FF2B5EF4-FFF2-40B4-BE49-F238E27FC236}">
                <a16:creationId xmlns:a16="http://schemas.microsoft.com/office/drawing/2014/main" id="{00000000-0008-0000-0400-000040000000}"/>
              </a:ext>
            </a:extLst>
          </xdr:cNvPr>
          <xdr:cNvSpPr txBox="1"/>
        </xdr:nvSpPr>
        <xdr:spPr>
          <a:xfrm>
            <a:off x="1749959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65" name="テキスト ボックス 64">
            <a:extLst>
              <a:ext uri="{FF2B5EF4-FFF2-40B4-BE49-F238E27FC236}">
                <a16:creationId xmlns:a16="http://schemas.microsoft.com/office/drawing/2014/main" id="{00000000-0008-0000-0400-000041000000}"/>
              </a:ext>
            </a:extLst>
          </xdr:cNvPr>
          <xdr:cNvSpPr txBox="1"/>
        </xdr:nvSpPr>
        <xdr:spPr>
          <a:xfrm>
            <a:off x="18287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66" name="テキスト ボックス 65">
            <a:extLst>
              <a:ext uri="{FF2B5EF4-FFF2-40B4-BE49-F238E27FC236}">
                <a16:creationId xmlns:a16="http://schemas.microsoft.com/office/drawing/2014/main" id="{00000000-0008-0000-0400-000042000000}"/>
              </a:ext>
            </a:extLst>
          </xdr:cNvPr>
          <xdr:cNvSpPr txBox="1"/>
        </xdr:nvSpPr>
        <xdr:spPr>
          <a:xfrm>
            <a:off x="19048053"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19825844"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68" name="テキスト ボックス 67">
            <a:extLst>
              <a:ext uri="{FF2B5EF4-FFF2-40B4-BE49-F238E27FC236}">
                <a16:creationId xmlns:a16="http://schemas.microsoft.com/office/drawing/2014/main" id="{00000000-0008-0000-0400-000044000000}"/>
              </a:ext>
            </a:extLst>
          </xdr:cNvPr>
          <xdr:cNvSpPr txBox="1"/>
        </xdr:nvSpPr>
        <xdr:spPr>
          <a:xfrm>
            <a:off x="20586040"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21367823"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214630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22932328"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3711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4466008" y="2481858"/>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5245085"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6013677"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9825844"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20586040"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1367823"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22146305"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2932328"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3711459"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4466008" y="1196752"/>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25245085"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6013677"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3745461" y="5560477"/>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3745461" y="4735082"/>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3745461" y="3098742"/>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9283390" y="1096819"/>
            <a:ext cx="258586"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1425967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4890432"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1549236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15460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1674520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7545541"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1832084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908114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97" name="テキスト ボックス 96">
            <a:extLst>
              <a:ext uri="{FF2B5EF4-FFF2-40B4-BE49-F238E27FC236}">
                <a16:creationId xmlns:a16="http://schemas.microsoft.com/office/drawing/2014/main" id="{00000000-0008-0000-0400-000061000000}"/>
              </a:ext>
            </a:extLst>
          </xdr:cNvPr>
          <xdr:cNvSpPr txBox="1"/>
        </xdr:nvSpPr>
        <xdr:spPr>
          <a:xfrm>
            <a:off x="19914496"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2064078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99" name="テキスト ボックス 98">
            <a:extLst>
              <a:ext uri="{FF2B5EF4-FFF2-40B4-BE49-F238E27FC236}">
                <a16:creationId xmlns:a16="http://schemas.microsoft.com/office/drawing/2014/main" id="{00000000-0008-0000-0400-000063000000}"/>
              </a:ext>
            </a:extLst>
          </xdr:cNvPr>
          <xdr:cNvSpPr txBox="1"/>
        </xdr:nvSpPr>
        <xdr:spPr>
          <a:xfrm>
            <a:off x="21423924"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100" name="テキスト ボックス 99">
            <a:extLst>
              <a:ext uri="{FF2B5EF4-FFF2-40B4-BE49-F238E27FC236}">
                <a16:creationId xmlns:a16="http://schemas.microsoft.com/office/drawing/2014/main" id="{00000000-0008-0000-0400-000064000000}"/>
              </a:ext>
            </a:extLst>
          </xdr:cNvPr>
          <xdr:cNvSpPr txBox="1"/>
        </xdr:nvSpPr>
        <xdr:spPr>
          <a:xfrm>
            <a:off x="22208456" y="6738758"/>
            <a:ext cx="57680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2289460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2373130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24484197" y="6738758"/>
            <a:ext cx="577485"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25293279"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2603856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3683880" y="6027212"/>
            <a:ext cx="408749" cy="5879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107" name="直線矢印コネクタ 106">
            <a:extLst>
              <a:ext uri="{FF2B5EF4-FFF2-40B4-BE49-F238E27FC236}">
                <a16:creationId xmlns:a16="http://schemas.microsoft.com/office/drawing/2014/main" id="{00000000-0008-0000-0400-00006B000000}"/>
              </a:ext>
            </a:extLst>
          </xdr:cNvPr>
          <xdr:cNvCxnSpPr>
            <a:stCxn id="108" idx="1"/>
          </xdr:cNvCxnSpPr>
        </xdr:nvCxnSpPr>
        <xdr:spPr>
          <a:xfrm flipH="1">
            <a:off x="26474786" y="5320404"/>
            <a:ext cx="810897" cy="46947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27285683" y="5160167"/>
            <a:ext cx="670483" cy="32047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4075837" y="6331905"/>
            <a:ext cx="13386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4031590" y="4627080"/>
            <a:ext cx="13633682"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3736038" y="4371234"/>
            <a:ext cx="304433" cy="475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749959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8287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9825844"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9048053"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20586040"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2214630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21367823"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119" name="テキスト ボックス 118">
            <a:extLst>
              <a:ext uri="{FF2B5EF4-FFF2-40B4-BE49-F238E27FC236}">
                <a16:creationId xmlns:a16="http://schemas.microsoft.com/office/drawing/2014/main" id="{00000000-0008-0000-0400-000077000000}"/>
              </a:ext>
            </a:extLst>
          </xdr:cNvPr>
          <xdr:cNvSpPr txBox="1"/>
        </xdr:nvSpPr>
        <xdr:spPr>
          <a:xfrm>
            <a:off x="24466008" y="4505005"/>
            <a:ext cx="45934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23711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121" name="テキスト ボックス 120">
            <a:extLst>
              <a:ext uri="{FF2B5EF4-FFF2-40B4-BE49-F238E27FC236}">
                <a16:creationId xmlns:a16="http://schemas.microsoft.com/office/drawing/2014/main" id="{00000000-0008-0000-0400-000079000000}"/>
              </a:ext>
            </a:extLst>
          </xdr:cNvPr>
          <xdr:cNvSpPr txBox="1"/>
        </xdr:nvSpPr>
        <xdr:spPr>
          <a:xfrm>
            <a:off x="22932328"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26013677"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123" name="テキスト ボックス 122">
            <a:extLst>
              <a:ext uri="{FF2B5EF4-FFF2-40B4-BE49-F238E27FC236}">
                <a16:creationId xmlns:a16="http://schemas.microsoft.com/office/drawing/2014/main" id="{00000000-0008-0000-0400-00007B000000}"/>
              </a:ext>
            </a:extLst>
          </xdr:cNvPr>
          <xdr:cNvSpPr txBox="1"/>
        </xdr:nvSpPr>
        <xdr:spPr>
          <a:xfrm>
            <a:off x="25245085"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056756" y="4044834"/>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テキスト ボックス 124">
            <a:extLst>
              <a:ext uri="{FF2B5EF4-FFF2-40B4-BE49-F238E27FC236}">
                <a16:creationId xmlns:a16="http://schemas.microsoft.com/office/drawing/2014/main" id="{00000000-0008-0000-0400-00007D000000}"/>
              </a:ext>
            </a:extLst>
          </xdr:cNvPr>
          <xdr:cNvSpPr txBox="1"/>
        </xdr:nvSpPr>
        <xdr:spPr>
          <a:xfrm>
            <a:off x="14244665"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4854644" y="394529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465221"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6117180"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6719166" y="3937821"/>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3745461" y="3763780"/>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3745461" y="2367796"/>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132" name="正方形/長方形 131">
            <a:extLst>
              <a:ext uri="{FF2B5EF4-FFF2-40B4-BE49-F238E27FC236}">
                <a16:creationId xmlns:a16="http://schemas.microsoft.com/office/drawing/2014/main" id="{00000000-0008-0000-0400-000084000000}"/>
              </a:ext>
            </a:extLst>
          </xdr:cNvPr>
          <xdr:cNvSpPr/>
        </xdr:nvSpPr>
        <xdr:spPr>
          <a:xfrm>
            <a:off x="14143938" y="6834877"/>
            <a:ext cx="14238834" cy="442718"/>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27600970" y="6825324"/>
            <a:ext cx="572465" cy="452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715073" y="1805761"/>
            <a:ext cx="572465" cy="4522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27320320" y="5875985"/>
            <a:ext cx="832120" cy="297382"/>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136" name="直線矢印コネクタ 135">
            <a:extLst>
              <a:ext uri="{FF2B5EF4-FFF2-40B4-BE49-F238E27FC236}">
                <a16:creationId xmlns:a16="http://schemas.microsoft.com/office/drawing/2014/main" id="{00000000-0008-0000-0400-000088000000}"/>
              </a:ext>
            </a:extLst>
          </xdr:cNvPr>
          <xdr:cNvCxnSpPr>
            <a:stCxn id="135" idx="1"/>
            <a:endCxn id="153" idx="3"/>
          </xdr:cNvCxnSpPr>
        </xdr:nvCxnSpPr>
        <xdr:spPr>
          <a:xfrm flipH="1">
            <a:off x="26469330" y="6024676"/>
            <a:ext cx="850990" cy="30322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24328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840064"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67499"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09931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70804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749432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827941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9051367"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9818941"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20582137" y="6201873"/>
            <a:ext cx="464816"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21368422"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22140371"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22921082"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2370179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24460607" y="6201873"/>
            <a:ext cx="464814"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2524132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26001330"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4846414"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465091"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156" name="テキスト ボックス 155">
            <a:extLst>
              <a:ext uri="{FF2B5EF4-FFF2-40B4-BE49-F238E27FC236}">
                <a16:creationId xmlns:a16="http://schemas.microsoft.com/office/drawing/2014/main" id="{00000000-0008-0000-0400-00009C000000}"/>
              </a:ext>
            </a:extLst>
          </xdr:cNvPr>
          <xdr:cNvSpPr txBox="1"/>
        </xdr:nvSpPr>
        <xdr:spPr>
          <a:xfrm>
            <a:off x="16105667"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6705633" y="483240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158" name="テキスト ボックス 157">
            <a:extLst>
              <a:ext uri="{FF2B5EF4-FFF2-40B4-BE49-F238E27FC236}">
                <a16:creationId xmlns:a16="http://schemas.microsoft.com/office/drawing/2014/main" id="{00000000-0008-0000-0400-00009E000000}"/>
              </a:ext>
            </a:extLst>
          </xdr:cNvPr>
          <xdr:cNvSpPr txBox="1"/>
        </xdr:nvSpPr>
        <xdr:spPr>
          <a:xfrm>
            <a:off x="14846414"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5469471"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16105666"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6710011" y="3257644"/>
            <a:ext cx="464815"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grpSp>
    <xdr:clientData/>
  </xdr:absoluteAnchor>
</xdr:wsDr>
</file>

<file path=xl/drawings/drawing6.xml><?xml version="1.0" encoding="utf-8"?>
<xdr:wsDr xmlns:xdr="http://schemas.openxmlformats.org/drawingml/2006/spreadsheetDrawing" xmlns:a="http://schemas.openxmlformats.org/drawingml/2006/main">
  <xdr:twoCellAnchor editAs="oneCell">
    <xdr:from>
      <xdr:col>4</xdr:col>
      <xdr:colOff>762000</xdr:colOff>
      <xdr:row>0</xdr:row>
      <xdr:rowOff>404091</xdr:rowOff>
    </xdr:from>
    <xdr:to>
      <xdr:col>21</xdr:col>
      <xdr:colOff>219363</xdr:colOff>
      <xdr:row>8</xdr:row>
      <xdr:rowOff>161638</xdr:rowOff>
    </xdr:to>
    <xdr:pic>
      <xdr:nvPicPr>
        <xdr:cNvPr id="162" name="図 161">
          <a:extLst>
            <a:ext uri="{FF2B5EF4-FFF2-40B4-BE49-F238E27FC236}">
              <a16:creationId xmlns:a16="http://schemas.microsoft.com/office/drawing/2014/main" id="{00000000-0008-0000-0500-0000A2000000}"/>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431636" y="404091"/>
          <a:ext cx="12145818" cy="5564911"/>
        </a:xfrm>
        <a:prstGeom prst="rect">
          <a:avLst/>
        </a:prstGeom>
      </xdr:spPr>
    </xdr:pic>
    <xdr:clientData/>
  </xdr:twoCellAnchor>
  <xdr:absoluteAnchor>
    <xdr:pos x="0" y="0"/>
    <xdr:ext cx="2725042" cy="789845"/>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4F</a:t>
          </a:r>
          <a:r>
            <a:rPr kumimoji="1" lang="ja-JP" altLang="en-US" sz="3200"/>
            <a:t>レイアウト</a:t>
          </a:r>
        </a:p>
      </xdr:txBody>
    </xdr:sp>
    <xdr:clientData/>
  </xdr:absoluteAnchor>
  <xdr:absoluteAnchor>
    <xdr:pos x="3331411" y="492513"/>
    <xdr:ext cx="1712792" cy="921441"/>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val="0"/>
            </a:ext>
          </a:extLst>
        </a:blip>
        <a:stretch>
          <a:fillRect/>
        </a:stretch>
      </xdr:blipFill>
      <xdr:spPr>
        <a:xfrm>
          <a:off x="3331411" y="492513"/>
          <a:ext cx="1712792" cy="921441"/>
        </a:xfrm>
        <a:prstGeom prst="rect">
          <a:avLst/>
        </a:prstGeom>
      </xdr:spPr>
    </xdr:pic>
    <xdr:clientData/>
  </xdr:absoluteAnchor>
  <xdr:twoCellAnchor>
    <xdr:from>
      <xdr:col>4</xdr:col>
      <xdr:colOff>92363</xdr:colOff>
      <xdr:row>0</xdr:row>
      <xdr:rowOff>588811</xdr:rowOff>
    </xdr:from>
    <xdr:to>
      <xdr:col>24</xdr:col>
      <xdr:colOff>138540</xdr:colOff>
      <xdr:row>12</xdr:row>
      <xdr:rowOff>14939</xdr:rowOff>
    </xdr:to>
    <xdr:grpSp>
      <xdr:nvGrpSpPr>
        <xdr:cNvPr id="163" name="グループ化 162">
          <a:extLst>
            <a:ext uri="{FF2B5EF4-FFF2-40B4-BE49-F238E27FC236}">
              <a16:creationId xmlns:a16="http://schemas.microsoft.com/office/drawing/2014/main" id="{00000000-0008-0000-0500-0000A3000000}"/>
            </a:ext>
          </a:extLst>
        </xdr:cNvPr>
        <xdr:cNvGrpSpPr/>
      </xdr:nvGrpSpPr>
      <xdr:grpSpPr>
        <a:xfrm>
          <a:off x="759113" y="588811"/>
          <a:ext cx="14576137" cy="6150778"/>
          <a:chOff x="37654" y="69284"/>
          <a:chExt cx="14897167" cy="6157128"/>
        </a:xfrm>
      </xdr:grpSpPr>
      <xdr:cxnSp macro="">
        <xdr:nvCxnSpPr>
          <xdr:cNvPr id="164" name="直線コネクタ 163">
            <a:extLst>
              <a:ext uri="{FF2B5EF4-FFF2-40B4-BE49-F238E27FC236}">
                <a16:creationId xmlns:a16="http://schemas.microsoft.com/office/drawing/2014/main" id="{00000000-0008-0000-0500-0000A4000000}"/>
              </a:ext>
            </a:extLst>
          </xdr:cNvPr>
          <xdr:cNvCxnSpPr/>
        </xdr:nvCxnSpPr>
        <xdr:spPr>
          <a:xfrm flipV="1">
            <a:off x="5757980" y="283203"/>
            <a:ext cx="8264969" cy="2121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5" name="直線コネクタ 164">
            <a:extLst>
              <a:ext uri="{FF2B5EF4-FFF2-40B4-BE49-F238E27FC236}">
                <a16:creationId xmlns:a16="http://schemas.microsoft.com/office/drawing/2014/main" id="{00000000-0008-0000-0500-0000A5000000}"/>
              </a:ext>
            </a:extLst>
          </xdr:cNvPr>
          <xdr:cNvCxnSpPr/>
        </xdr:nvCxnSpPr>
        <xdr:spPr>
          <a:xfrm>
            <a:off x="154571" y="1567818"/>
            <a:ext cx="138146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500-0000A6000000}"/>
              </a:ext>
            </a:extLst>
          </xdr:cNvPr>
          <xdr:cNvCxnSpPr/>
        </xdr:nvCxnSpPr>
        <xdr:spPr>
          <a:xfrm>
            <a:off x="154571" y="2333328"/>
            <a:ext cx="138146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500-0000A7000000}"/>
              </a:ext>
            </a:extLst>
          </xdr:cNvPr>
          <xdr:cNvCxnSpPr/>
        </xdr:nvCxnSpPr>
        <xdr:spPr>
          <a:xfrm>
            <a:off x="153372" y="4752494"/>
            <a:ext cx="13817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8" name="直線コネクタ 167">
            <a:extLst>
              <a:ext uri="{FF2B5EF4-FFF2-40B4-BE49-F238E27FC236}">
                <a16:creationId xmlns:a16="http://schemas.microsoft.com/office/drawing/2014/main" id="{00000000-0008-0000-0500-0000A8000000}"/>
              </a:ext>
            </a:extLst>
          </xdr:cNvPr>
          <xdr:cNvCxnSpPr/>
        </xdr:nvCxnSpPr>
        <xdr:spPr>
          <a:xfrm>
            <a:off x="840119"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9" name="直線コネクタ 168">
            <a:extLst>
              <a:ext uri="{FF2B5EF4-FFF2-40B4-BE49-F238E27FC236}">
                <a16:creationId xmlns:a16="http://schemas.microsoft.com/office/drawing/2014/main" id="{00000000-0008-0000-0500-0000A9000000}"/>
              </a:ext>
            </a:extLst>
          </xdr:cNvPr>
          <xdr:cNvCxnSpPr/>
        </xdr:nvCxnSpPr>
        <xdr:spPr>
          <a:xfrm>
            <a:off x="1450018"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0" name="直線コネクタ 169">
            <a:extLst>
              <a:ext uri="{FF2B5EF4-FFF2-40B4-BE49-F238E27FC236}">
                <a16:creationId xmlns:a16="http://schemas.microsoft.com/office/drawing/2014/main" id="{00000000-0008-0000-0500-0000AA000000}"/>
              </a:ext>
            </a:extLst>
          </xdr:cNvPr>
          <xdr:cNvCxnSpPr/>
        </xdr:nvCxnSpPr>
        <xdr:spPr>
          <a:xfrm>
            <a:off x="2078784"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1" name="直線コネクタ 170">
            <a:extLst>
              <a:ext uri="{FF2B5EF4-FFF2-40B4-BE49-F238E27FC236}">
                <a16:creationId xmlns:a16="http://schemas.microsoft.com/office/drawing/2014/main" id="{00000000-0008-0000-0500-0000AB000000}"/>
              </a:ext>
            </a:extLst>
          </xdr:cNvPr>
          <xdr:cNvCxnSpPr/>
        </xdr:nvCxnSpPr>
        <xdr:spPr>
          <a:xfrm>
            <a:off x="2726408"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2" name="直線コネクタ 171">
            <a:extLst>
              <a:ext uri="{FF2B5EF4-FFF2-40B4-BE49-F238E27FC236}">
                <a16:creationId xmlns:a16="http://schemas.microsoft.com/office/drawing/2014/main" id="{00000000-0008-0000-0500-0000AC000000}"/>
              </a:ext>
            </a:extLst>
          </xdr:cNvPr>
          <xdr:cNvCxnSpPr/>
        </xdr:nvCxnSpPr>
        <xdr:spPr>
          <a:xfrm>
            <a:off x="3336311" y="1196868"/>
            <a:ext cx="0" cy="459915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3" name="直線コネクタ 172">
            <a:extLst>
              <a:ext uri="{FF2B5EF4-FFF2-40B4-BE49-F238E27FC236}">
                <a16:creationId xmlns:a16="http://schemas.microsoft.com/office/drawing/2014/main" id="{00000000-0008-0000-0500-0000AD000000}"/>
              </a:ext>
            </a:extLst>
          </xdr:cNvPr>
          <xdr:cNvCxnSpPr/>
        </xdr:nvCxnSpPr>
        <xdr:spPr>
          <a:xfrm>
            <a:off x="4134817"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4" name="直線コネクタ 173">
            <a:extLst>
              <a:ext uri="{FF2B5EF4-FFF2-40B4-BE49-F238E27FC236}">
                <a16:creationId xmlns:a16="http://schemas.microsoft.com/office/drawing/2014/main" id="{00000000-0008-0000-0500-0000AE000000}"/>
              </a:ext>
            </a:extLst>
          </xdr:cNvPr>
          <xdr:cNvCxnSpPr/>
        </xdr:nvCxnSpPr>
        <xdr:spPr>
          <a:xfrm>
            <a:off x="4929556"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5" name="直線コネクタ 174">
            <a:extLst>
              <a:ext uri="{FF2B5EF4-FFF2-40B4-BE49-F238E27FC236}">
                <a16:creationId xmlns:a16="http://schemas.microsoft.com/office/drawing/2014/main" id="{00000000-0008-0000-0500-0000AF000000}"/>
              </a:ext>
            </a:extLst>
          </xdr:cNvPr>
          <xdr:cNvCxnSpPr/>
        </xdr:nvCxnSpPr>
        <xdr:spPr>
          <a:xfrm>
            <a:off x="5708264"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6" name="直線コネクタ 175">
            <a:extLst>
              <a:ext uri="{FF2B5EF4-FFF2-40B4-BE49-F238E27FC236}">
                <a16:creationId xmlns:a16="http://schemas.microsoft.com/office/drawing/2014/main" id="{00000000-0008-0000-0500-0000B0000000}"/>
              </a:ext>
            </a:extLst>
          </xdr:cNvPr>
          <xdr:cNvCxnSpPr/>
        </xdr:nvCxnSpPr>
        <xdr:spPr>
          <a:xfrm>
            <a:off x="6487830" y="126057"/>
            <a:ext cx="0" cy="56699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7" name="直線コネクタ 176">
            <a:extLst>
              <a:ext uri="{FF2B5EF4-FFF2-40B4-BE49-F238E27FC236}">
                <a16:creationId xmlns:a16="http://schemas.microsoft.com/office/drawing/2014/main" id="{00000000-0008-0000-0500-0000B1000000}"/>
              </a:ext>
            </a:extLst>
          </xdr:cNvPr>
          <xdr:cNvCxnSpPr/>
        </xdr:nvCxnSpPr>
        <xdr:spPr>
          <a:xfrm>
            <a:off x="7258832" y="126057"/>
            <a:ext cx="0" cy="56699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8" name="直線コネクタ 177">
            <a:extLst>
              <a:ext uri="{FF2B5EF4-FFF2-40B4-BE49-F238E27FC236}">
                <a16:creationId xmlns:a16="http://schemas.microsoft.com/office/drawing/2014/main" id="{00000000-0008-0000-0500-0000B2000000}"/>
              </a:ext>
            </a:extLst>
          </xdr:cNvPr>
          <xdr:cNvCxnSpPr/>
        </xdr:nvCxnSpPr>
        <xdr:spPr>
          <a:xfrm>
            <a:off x="8057343" y="139598"/>
            <a:ext cx="0" cy="565642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9" name="直線コネクタ 178">
            <a:extLst>
              <a:ext uri="{FF2B5EF4-FFF2-40B4-BE49-F238E27FC236}">
                <a16:creationId xmlns:a16="http://schemas.microsoft.com/office/drawing/2014/main" id="{00000000-0008-0000-0500-0000B3000000}"/>
              </a:ext>
            </a:extLst>
          </xdr:cNvPr>
          <xdr:cNvCxnSpPr/>
        </xdr:nvCxnSpPr>
        <xdr:spPr>
          <a:xfrm>
            <a:off x="8842651" y="186995"/>
            <a:ext cx="0" cy="560902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0" name="直線コネクタ 179">
            <a:extLst>
              <a:ext uri="{FF2B5EF4-FFF2-40B4-BE49-F238E27FC236}">
                <a16:creationId xmlns:a16="http://schemas.microsoft.com/office/drawing/2014/main" id="{00000000-0008-0000-0500-0000B4000000}"/>
              </a:ext>
            </a:extLst>
          </xdr:cNvPr>
          <xdr:cNvCxnSpPr/>
        </xdr:nvCxnSpPr>
        <xdr:spPr>
          <a:xfrm>
            <a:off x="9634560" y="186995"/>
            <a:ext cx="0" cy="560902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1" name="直線コネクタ 180">
            <a:extLst>
              <a:ext uri="{FF2B5EF4-FFF2-40B4-BE49-F238E27FC236}">
                <a16:creationId xmlns:a16="http://schemas.microsoft.com/office/drawing/2014/main" id="{00000000-0008-0000-0500-0000B5000000}"/>
              </a:ext>
            </a:extLst>
          </xdr:cNvPr>
          <xdr:cNvCxnSpPr/>
        </xdr:nvCxnSpPr>
        <xdr:spPr>
          <a:xfrm>
            <a:off x="10426472" y="186995"/>
            <a:ext cx="0" cy="560902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2" name="直線コネクタ 181">
            <a:extLst>
              <a:ext uri="{FF2B5EF4-FFF2-40B4-BE49-F238E27FC236}">
                <a16:creationId xmlns:a16="http://schemas.microsoft.com/office/drawing/2014/main" id="{00000000-0008-0000-0500-0000B6000000}"/>
              </a:ext>
            </a:extLst>
          </xdr:cNvPr>
          <xdr:cNvCxnSpPr/>
        </xdr:nvCxnSpPr>
        <xdr:spPr>
          <a:xfrm>
            <a:off x="11191013" y="200537"/>
            <a:ext cx="0" cy="559548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3" name="直線コネクタ 182">
            <a:extLst>
              <a:ext uri="{FF2B5EF4-FFF2-40B4-BE49-F238E27FC236}">
                <a16:creationId xmlns:a16="http://schemas.microsoft.com/office/drawing/2014/main" id="{00000000-0008-0000-0500-0000B7000000}"/>
              </a:ext>
            </a:extLst>
          </xdr:cNvPr>
          <xdr:cNvCxnSpPr/>
        </xdr:nvCxnSpPr>
        <xdr:spPr>
          <a:xfrm>
            <a:off x="11983637" y="200537"/>
            <a:ext cx="0" cy="559548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4" name="直線コネクタ 183">
            <a:extLst>
              <a:ext uri="{FF2B5EF4-FFF2-40B4-BE49-F238E27FC236}">
                <a16:creationId xmlns:a16="http://schemas.microsoft.com/office/drawing/2014/main" id="{00000000-0008-0000-0500-0000B8000000}"/>
              </a:ext>
            </a:extLst>
          </xdr:cNvPr>
          <xdr:cNvCxnSpPr/>
        </xdr:nvCxnSpPr>
        <xdr:spPr>
          <a:xfrm>
            <a:off x="12762343" y="207308"/>
            <a:ext cx="0" cy="558871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5" name="直線コネクタ 184">
            <a:extLst>
              <a:ext uri="{FF2B5EF4-FFF2-40B4-BE49-F238E27FC236}">
                <a16:creationId xmlns:a16="http://schemas.microsoft.com/office/drawing/2014/main" id="{00000000-0008-0000-0500-0000B9000000}"/>
              </a:ext>
            </a:extLst>
          </xdr:cNvPr>
          <xdr:cNvCxnSpPr/>
        </xdr:nvCxnSpPr>
        <xdr:spPr>
          <a:xfrm flipV="1">
            <a:off x="376985" y="3896510"/>
            <a:ext cx="3731855" cy="94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86" name="テキスト ボックス 185">
            <a:extLst>
              <a:ext uri="{FF2B5EF4-FFF2-40B4-BE49-F238E27FC236}">
                <a16:creationId xmlns:a16="http://schemas.microsoft.com/office/drawing/2014/main" id="{00000000-0008-0000-0500-0000BA000000}"/>
              </a:ext>
            </a:extLst>
          </xdr:cNvPr>
          <xdr:cNvSpPr txBox="1"/>
        </xdr:nvSpPr>
        <xdr:spPr>
          <a:xfrm>
            <a:off x="606004"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187" name="テキスト ボックス 186">
            <a:extLst>
              <a:ext uri="{FF2B5EF4-FFF2-40B4-BE49-F238E27FC236}">
                <a16:creationId xmlns:a16="http://schemas.microsoft.com/office/drawing/2014/main" id="{00000000-0008-0000-0500-0000BB000000}"/>
              </a:ext>
            </a:extLst>
          </xdr:cNvPr>
          <xdr:cNvSpPr txBox="1"/>
        </xdr:nvSpPr>
        <xdr:spPr>
          <a:xfrm>
            <a:off x="1224211"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188" name="テキスト ボックス 187">
            <a:extLst>
              <a:ext uri="{FF2B5EF4-FFF2-40B4-BE49-F238E27FC236}">
                <a16:creationId xmlns:a16="http://schemas.microsoft.com/office/drawing/2014/main" id="{00000000-0008-0000-0500-0000BC000000}"/>
              </a:ext>
            </a:extLst>
          </xdr:cNvPr>
          <xdr:cNvSpPr txBox="1"/>
        </xdr:nvSpPr>
        <xdr:spPr>
          <a:xfrm>
            <a:off x="606004" y="3768679"/>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189" name="テキスト ボックス 188">
            <a:extLst>
              <a:ext uri="{FF2B5EF4-FFF2-40B4-BE49-F238E27FC236}">
                <a16:creationId xmlns:a16="http://schemas.microsoft.com/office/drawing/2014/main" id="{00000000-0008-0000-0500-0000BD000000}"/>
              </a:ext>
            </a:extLst>
          </xdr:cNvPr>
          <xdr:cNvSpPr txBox="1"/>
        </xdr:nvSpPr>
        <xdr:spPr>
          <a:xfrm>
            <a:off x="606004" y="2198358"/>
            <a:ext cx="474313" cy="25439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190" name="テキスト ボックス 189">
            <a:extLst>
              <a:ext uri="{FF2B5EF4-FFF2-40B4-BE49-F238E27FC236}">
                <a16:creationId xmlns:a16="http://schemas.microsoft.com/office/drawing/2014/main" id="{00000000-0008-0000-0500-0000BE000000}"/>
              </a:ext>
            </a:extLst>
          </xdr:cNvPr>
          <xdr:cNvSpPr txBox="1"/>
        </xdr:nvSpPr>
        <xdr:spPr>
          <a:xfrm>
            <a:off x="606004"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191" name="テキスト ボックス 190">
            <a:extLst>
              <a:ext uri="{FF2B5EF4-FFF2-40B4-BE49-F238E27FC236}">
                <a16:creationId xmlns:a16="http://schemas.microsoft.com/office/drawing/2014/main" id="{00000000-0008-0000-0500-0000BF000000}"/>
              </a:ext>
            </a:extLst>
          </xdr:cNvPr>
          <xdr:cNvSpPr txBox="1"/>
        </xdr:nvSpPr>
        <xdr:spPr>
          <a:xfrm>
            <a:off x="1843024"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192" name="テキスト ボックス 191">
            <a:extLst>
              <a:ext uri="{FF2B5EF4-FFF2-40B4-BE49-F238E27FC236}">
                <a16:creationId xmlns:a16="http://schemas.microsoft.com/office/drawing/2014/main" id="{00000000-0008-0000-0500-0000C0000000}"/>
              </a:ext>
            </a:extLst>
          </xdr:cNvPr>
          <xdr:cNvSpPr txBox="1"/>
        </xdr:nvSpPr>
        <xdr:spPr>
          <a:xfrm>
            <a:off x="2503777"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193" name="テキスト ボックス 192">
            <a:extLst>
              <a:ext uri="{FF2B5EF4-FFF2-40B4-BE49-F238E27FC236}">
                <a16:creationId xmlns:a16="http://schemas.microsoft.com/office/drawing/2014/main" id="{00000000-0008-0000-0500-0000C1000000}"/>
              </a:ext>
            </a:extLst>
          </xdr:cNvPr>
          <xdr:cNvSpPr txBox="1"/>
        </xdr:nvSpPr>
        <xdr:spPr>
          <a:xfrm>
            <a:off x="3113883" y="4630858"/>
            <a:ext cx="475001"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194" name="テキスト ボックス 193">
            <a:extLst>
              <a:ext uri="{FF2B5EF4-FFF2-40B4-BE49-F238E27FC236}">
                <a16:creationId xmlns:a16="http://schemas.microsoft.com/office/drawing/2014/main" id="{00000000-0008-0000-0500-0000C2000000}"/>
              </a:ext>
            </a:extLst>
          </xdr:cNvPr>
          <xdr:cNvSpPr txBox="1"/>
        </xdr:nvSpPr>
        <xdr:spPr>
          <a:xfrm>
            <a:off x="3904840"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195" name="テキスト ボックス 194">
            <a:extLst>
              <a:ext uri="{FF2B5EF4-FFF2-40B4-BE49-F238E27FC236}">
                <a16:creationId xmlns:a16="http://schemas.microsoft.com/office/drawing/2014/main" id="{00000000-0008-0000-0500-0000C3000000}"/>
              </a:ext>
            </a:extLst>
          </xdr:cNvPr>
          <xdr:cNvSpPr txBox="1"/>
        </xdr:nvSpPr>
        <xdr:spPr>
          <a:xfrm>
            <a:off x="4703331"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196" name="テキスト ボックス 195">
            <a:extLst>
              <a:ext uri="{FF2B5EF4-FFF2-40B4-BE49-F238E27FC236}">
                <a16:creationId xmlns:a16="http://schemas.microsoft.com/office/drawing/2014/main" id="{00000000-0008-0000-0500-0000C4000000}"/>
              </a:ext>
            </a:extLst>
          </xdr:cNvPr>
          <xdr:cNvSpPr txBox="1"/>
        </xdr:nvSpPr>
        <xdr:spPr>
          <a:xfrm>
            <a:off x="5474185"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197" name="テキスト ボックス 196">
            <a:extLst>
              <a:ext uri="{FF2B5EF4-FFF2-40B4-BE49-F238E27FC236}">
                <a16:creationId xmlns:a16="http://schemas.microsoft.com/office/drawing/2014/main" id="{00000000-0008-0000-0500-0000C5000000}"/>
              </a:ext>
            </a:extLst>
          </xdr:cNvPr>
          <xdr:cNvSpPr txBox="1"/>
        </xdr:nvSpPr>
        <xdr:spPr>
          <a:xfrm>
            <a:off x="6262468"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198" name="テキスト ボックス 197">
            <a:extLst>
              <a:ext uri="{FF2B5EF4-FFF2-40B4-BE49-F238E27FC236}">
                <a16:creationId xmlns:a16="http://schemas.microsoft.com/office/drawing/2014/main" id="{00000000-0008-0000-0500-0000C6000000}"/>
              </a:ext>
            </a:extLst>
          </xdr:cNvPr>
          <xdr:cNvSpPr txBox="1"/>
        </xdr:nvSpPr>
        <xdr:spPr>
          <a:xfrm>
            <a:off x="7032918"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199" name="テキスト ボックス 198">
            <a:extLst>
              <a:ext uri="{FF2B5EF4-FFF2-40B4-BE49-F238E27FC236}">
                <a16:creationId xmlns:a16="http://schemas.microsoft.com/office/drawing/2014/main" id="{00000000-0008-0000-0500-0000C7000000}"/>
              </a:ext>
            </a:extLst>
          </xdr:cNvPr>
          <xdr:cNvSpPr txBox="1"/>
        </xdr:nvSpPr>
        <xdr:spPr>
          <a:xfrm>
            <a:off x="7825247"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200" name="テキスト ボックス 199">
            <a:extLst>
              <a:ext uri="{FF2B5EF4-FFF2-40B4-BE49-F238E27FC236}">
                <a16:creationId xmlns:a16="http://schemas.microsoft.com/office/drawing/2014/main" id="{00000000-0008-0000-0500-0000C8000000}"/>
              </a:ext>
            </a:extLst>
          </xdr:cNvPr>
          <xdr:cNvSpPr txBox="1"/>
        </xdr:nvSpPr>
        <xdr:spPr>
          <a:xfrm>
            <a:off x="8614230"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201" name="テキスト ボックス 200">
            <a:extLst>
              <a:ext uri="{FF2B5EF4-FFF2-40B4-BE49-F238E27FC236}">
                <a16:creationId xmlns:a16="http://schemas.microsoft.com/office/drawing/2014/main" id="{00000000-0008-0000-0500-0000C9000000}"/>
              </a:ext>
            </a:extLst>
          </xdr:cNvPr>
          <xdr:cNvSpPr txBox="1"/>
        </xdr:nvSpPr>
        <xdr:spPr>
          <a:xfrm>
            <a:off x="9410855"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202" name="テキスト ボックス 201">
            <a:extLst>
              <a:ext uri="{FF2B5EF4-FFF2-40B4-BE49-F238E27FC236}">
                <a16:creationId xmlns:a16="http://schemas.microsoft.com/office/drawing/2014/main" id="{00000000-0008-0000-0500-0000CA000000}"/>
              </a:ext>
            </a:extLst>
          </xdr:cNvPr>
          <xdr:cNvSpPr txBox="1"/>
        </xdr:nvSpPr>
        <xdr:spPr>
          <a:xfrm>
            <a:off x="10200496"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203" name="テキスト ボックス 202">
            <a:extLst>
              <a:ext uri="{FF2B5EF4-FFF2-40B4-BE49-F238E27FC236}">
                <a16:creationId xmlns:a16="http://schemas.microsoft.com/office/drawing/2014/main" id="{00000000-0008-0000-0500-0000CB000000}"/>
              </a:ext>
            </a:extLst>
          </xdr:cNvPr>
          <xdr:cNvSpPr txBox="1"/>
        </xdr:nvSpPr>
        <xdr:spPr>
          <a:xfrm>
            <a:off x="10965223" y="4630858"/>
            <a:ext cx="465536"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204" name="テキスト ボックス 203">
            <a:extLst>
              <a:ext uri="{FF2B5EF4-FFF2-40B4-BE49-F238E27FC236}">
                <a16:creationId xmlns:a16="http://schemas.microsoft.com/office/drawing/2014/main" id="{00000000-0008-0000-0500-0000CC000000}"/>
              </a:ext>
            </a:extLst>
          </xdr:cNvPr>
          <xdr:cNvSpPr txBox="1"/>
        </xdr:nvSpPr>
        <xdr:spPr>
          <a:xfrm>
            <a:off x="11754809"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205" name="テキスト ボックス 204">
            <a:extLst>
              <a:ext uri="{FF2B5EF4-FFF2-40B4-BE49-F238E27FC236}">
                <a16:creationId xmlns:a16="http://schemas.microsoft.com/office/drawing/2014/main" id="{00000000-0008-0000-0500-0000CD000000}"/>
              </a:ext>
            </a:extLst>
          </xdr:cNvPr>
          <xdr:cNvSpPr txBox="1"/>
        </xdr:nvSpPr>
        <xdr:spPr>
          <a:xfrm>
            <a:off x="12533769"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206" name="テキスト ボックス 205">
            <a:extLst>
              <a:ext uri="{FF2B5EF4-FFF2-40B4-BE49-F238E27FC236}">
                <a16:creationId xmlns:a16="http://schemas.microsoft.com/office/drawing/2014/main" id="{00000000-0008-0000-0500-0000CE000000}"/>
              </a:ext>
            </a:extLst>
          </xdr:cNvPr>
          <xdr:cNvSpPr txBox="1"/>
        </xdr:nvSpPr>
        <xdr:spPr>
          <a:xfrm>
            <a:off x="3904840" y="2200662"/>
            <a:ext cx="474313"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207" name="テキスト ボックス 206">
            <a:extLst>
              <a:ext uri="{FF2B5EF4-FFF2-40B4-BE49-F238E27FC236}">
                <a16:creationId xmlns:a16="http://schemas.microsoft.com/office/drawing/2014/main" id="{00000000-0008-0000-0500-0000CF000000}"/>
              </a:ext>
            </a:extLst>
          </xdr:cNvPr>
          <xdr:cNvSpPr txBox="1"/>
        </xdr:nvSpPr>
        <xdr:spPr>
          <a:xfrm>
            <a:off x="4703331"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208" name="テキスト ボックス 207">
            <a:extLst>
              <a:ext uri="{FF2B5EF4-FFF2-40B4-BE49-F238E27FC236}">
                <a16:creationId xmlns:a16="http://schemas.microsoft.com/office/drawing/2014/main" id="{00000000-0008-0000-0500-0000D0000000}"/>
              </a:ext>
            </a:extLst>
          </xdr:cNvPr>
          <xdr:cNvSpPr txBox="1"/>
        </xdr:nvSpPr>
        <xdr:spPr>
          <a:xfrm>
            <a:off x="5474185"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209" name="テキスト ボックス 208">
            <a:extLst>
              <a:ext uri="{FF2B5EF4-FFF2-40B4-BE49-F238E27FC236}">
                <a16:creationId xmlns:a16="http://schemas.microsoft.com/office/drawing/2014/main" id="{00000000-0008-0000-0500-0000D1000000}"/>
              </a:ext>
            </a:extLst>
          </xdr:cNvPr>
          <xdr:cNvSpPr txBox="1"/>
        </xdr:nvSpPr>
        <xdr:spPr>
          <a:xfrm>
            <a:off x="6262468"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210" name="テキスト ボックス 209">
            <a:extLst>
              <a:ext uri="{FF2B5EF4-FFF2-40B4-BE49-F238E27FC236}">
                <a16:creationId xmlns:a16="http://schemas.microsoft.com/office/drawing/2014/main" id="{00000000-0008-0000-0500-0000D2000000}"/>
              </a:ext>
            </a:extLst>
          </xdr:cNvPr>
          <xdr:cNvSpPr txBox="1"/>
        </xdr:nvSpPr>
        <xdr:spPr>
          <a:xfrm>
            <a:off x="7032918"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211" name="テキスト ボックス 210">
            <a:extLst>
              <a:ext uri="{FF2B5EF4-FFF2-40B4-BE49-F238E27FC236}">
                <a16:creationId xmlns:a16="http://schemas.microsoft.com/office/drawing/2014/main" id="{00000000-0008-0000-0500-0000D3000000}"/>
              </a:ext>
            </a:extLst>
          </xdr:cNvPr>
          <xdr:cNvSpPr txBox="1"/>
        </xdr:nvSpPr>
        <xdr:spPr>
          <a:xfrm>
            <a:off x="7825247" y="2200662"/>
            <a:ext cx="474313"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212" name="テキスト ボックス 211">
            <a:extLst>
              <a:ext uri="{FF2B5EF4-FFF2-40B4-BE49-F238E27FC236}">
                <a16:creationId xmlns:a16="http://schemas.microsoft.com/office/drawing/2014/main" id="{00000000-0008-0000-0500-0000D4000000}"/>
              </a:ext>
            </a:extLst>
          </xdr:cNvPr>
          <xdr:cNvSpPr txBox="1"/>
        </xdr:nvSpPr>
        <xdr:spPr>
          <a:xfrm>
            <a:off x="8614230" y="2200662"/>
            <a:ext cx="474313"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213" name="テキスト ボックス 212">
            <a:extLst>
              <a:ext uri="{FF2B5EF4-FFF2-40B4-BE49-F238E27FC236}">
                <a16:creationId xmlns:a16="http://schemas.microsoft.com/office/drawing/2014/main" id="{00000000-0008-0000-0500-0000D5000000}"/>
              </a:ext>
            </a:extLst>
          </xdr:cNvPr>
          <xdr:cNvSpPr txBox="1"/>
        </xdr:nvSpPr>
        <xdr:spPr>
          <a:xfrm>
            <a:off x="9410855"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214" name="テキスト ボックス 213">
            <a:extLst>
              <a:ext uri="{FF2B5EF4-FFF2-40B4-BE49-F238E27FC236}">
                <a16:creationId xmlns:a16="http://schemas.microsoft.com/office/drawing/2014/main" id="{00000000-0008-0000-0500-0000D6000000}"/>
              </a:ext>
            </a:extLst>
          </xdr:cNvPr>
          <xdr:cNvSpPr txBox="1"/>
        </xdr:nvSpPr>
        <xdr:spPr>
          <a:xfrm>
            <a:off x="10200496"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215" name="テキスト ボックス 214">
            <a:extLst>
              <a:ext uri="{FF2B5EF4-FFF2-40B4-BE49-F238E27FC236}">
                <a16:creationId xmlns:a16="http://schemas.microsoft.com/office/drawing/2014/main" id="{00000000-0008-0000-0500-0000D7000000}"/>
              </a:ext>
            </a:extLst>
          </xdr:cNvPr>
          <xdr:cNvSpPr txBox="1"/>
        </xdr:nvSpPr>
        <xdr:spPr>
          <a:xfrm>
            <a:off x="10965223" y="2200662"/>
            <a:ext cx="465536" cy="24978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216" name="テキスト ボックス 215">
            <a:extLst>
              <a:ext uri="{FF2B5EF4-FFF2-40B4-BE49-F238E27FC236}">
                <a16:creationId xmlns:a16="http://schemas.microsoft.com/office/drawing/2014/main" id="{00000000-0008-0000-0500-0000D8000000}"/>
              </a:ext>
            </a:extLst>
          </xdr:cNvPr>
          <xdr:cNvSpPr txBox="1"/>
        </xdr:nvSpPr>
        <xdr:spPr>
          <a:xfrm>
            <a:off x="11754809" y="2200662"/>
            <a:ext cx="465537" cy="24978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217" name="テキスト ボックス 216">
            <a:extLst>
              <a:ext uri="{FF2B5EF4-FFF2-40B4-BE49-F238E27FC236}">
                <a16:creationId xmlns:a16="http://schemas.microsoft.com/office/drawing/2014/main" id="{00000000-0008-0000-0500-0000D9000000}"/>
              </a:ext>
            </a:extLst>
          </xdr:cNvPr>
          <xdr:cNvSpPr txBox="1"/>
        </xdr:nvSpPr>
        <xdr:spPr>
          <a:xfrm>
            <a:off x="12533769" y="2200662"/>
            <a:ext cx="474313" cy="24978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218" name="テキスト ボックス 217">
            <a:extLst>
              <a:ext uri="{FF2B5EF4-FFF2-40B4-BE49-F238E27FC236}">
                <a16:creationId xmlns:a16="http://schemas.microsoft.com/office/drawing/2014/main" id="{00000000-0008-0000-0500-0000DA000000}"/>
              </a:ext>
            </a:extLst>
          </xdr:cNvPr>
          <xdr:cNvSpPr txBox="1"/>
        </xdr:nvSpPr>
        <xdr:spPr>
          <a:xfrm>
            <a:off x="1224211"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219" name="テキスト ボックス 218">
            <a:extLst>
              <a:ext uri="{FF2B5EF4-FFF2-40B4-BE49-F238E27FC236}">
                <a16:creationId xmlns:a16="http://schemas.microsoft.com/office/drawing/2014/main" id="{00000000-0008-0000-0500-0000DB000000}"/>
              </a:ext>
            </a:extLst>
          </xdr:cNvPr>
          <xdr:cNvSpPr txBox="1"/>
        </xdr:nvSpPr>
        <xdr:spPr>
          <a:xfrm>
            <a:off x="1843024"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220" name="テキスト ボックス 219">
            <a:extLst>
              <a:ext uri="{FF2B5EF4-FFF2-40B4-BE49-F238E27FC236}">
                <a16:creationId xmlns:a16="http://schemas.microsoft.com/office/drawing/2014/main" id="{00000000-0008-0000-0500-0000DC000000}"/>
              </a:ext>
            </a:extLst>
          </xdr:cNvPr>
          <xdr:cNvSpPr txBox="1"/>
        </xdr:nvSpPr>
        <xdr:spPr>
          <a:xfrm>
            <a:off x="2503777"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221" name="テキスト ボックス 220">
            <a:extLst>
              <a:ext uri="{FF2B5EF4-FFF2-40B4-BE49-F238E27FC236}">
                <a16:creationId xmlns:a16="http://schemas.microsoft.com/office/drawing/2014/main" id="{00000000-0008-0000-0500-0000DD000000}"/>
              </a:ext>
            </a:extLst>
          </xdr:cNvPr>
          <xdr:cNvSpPr txBox="1"/>
        </xdr:nvSpPr>
        <xdr:spPr>
          <a:xfrm>
            <a:off x="3113883" y="1441813"/>
            <a:ext cx="475001"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222" name="テキスト ボックス 221">
            <a:extLst>
              <a:ext uri="{FF2B5EF4-FFF2-40B4-BE49-F238E27FC236}">
                <a16:creationId xmlns:a16="http://schemas.microsoft.com/office/drawing/2014/main" id="{00000000-0008-0000-0500-0000DE000000}"/>
              </a:ext>
            </a:extLst>
          </xdr:cNvPr>
          <xdr:cNvSpPr txBox="1"/>
        </xdr:nvSpPr>
        <xdr:spPr>
          <a:xfrm>
            <a:off x="3904840" y="1441813"/>
            <a:ext cx="474313"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223" name="テキスト ボックス 222">
            <a:extLst>
              <a:ext uri="{FF2B5EF4-FFF2-40B4-BE49-F238E27FC236}">
                <a16:creationId xmlns:a16="http://schemas.microsoft.com/office/drawing/2014/main" id="{00000000-0008-0000-0500-0000DF000000}"/>
              </a:ext>
            </a:extLst>
          </xdr:cNvPr>
          <xdr:cNvSpPr txBox="1"/>
        </xdr:nvSpPr>
        <xdr:spPr>
          <a:xfrm>
            <a:off x="4703331"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224" name="テキスト ボックス 223">
            <a:extLst>
              <a:ext uri="{FF2B5EF4-FFF2-40B4-BE49-F238E27FC236}">
                <a16:creationId xmlns:a16="http://schemas.microsoft.com/office/drawing/2014/main" id="{00000000-0008-0000-0500-0000E0000000}"/>
              </a:ext>
            </a:extLst>
          </xdr:cNvPr>
          <xdr:cNvSpPr txBox="1"/>
        </xdr:nvSpPr>
        <xdr:spPr>
          <a:xfrm>
            <a:off x="5474185"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225" name="テキスト ボックス 224">
            <a:extLst>
              <a:ext uri="{FF2B5EF4-FFF2-40B4-BE49-F238E27FC236}">
                <a16:creationId xmlns:a16="http://schemas.microsoft.com/office/drawing/2014/main" id="{00000000-0008-0000-0500-0000E1000000}"/>
              </a:ext>
            </a:extLst>
          </xdr:cNvPr>
          <xdr:cNvSpPr txBox="1"/>
        </xdr:nvSpPr>
        <xdr:spPr>
          <a:xfrm>
            <a:off x="6262468"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226" name="テキスト ボックス 225">
            <a:extLst>
              <a:ext uri="{FF2B5EF4-FFF2-40B4-BE49-F238E27FC236}">
                <a16:creationId xmlns:a16="http://schemas.microsoft.com/office/drawing/2014/main" id="{00000000-0008-0000-0500-0000E2000000}"/>
              </a:ext>
            </a:extLst>
          </xdr:cNvPr>
          <xdr:cNvSpPr txBox="1"/>
        </xdr:nvSpPr>
        <xdr:spPr>
          <a:xfrm>
            <a:off x="7032918"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227" name="テキスト ボックス 226">
            <a:extLst>
              <a:ext uri="{FF2B5EF4-FFF2-40B4-BE49-F238E27FC236}">
                <a16:creationId xmlns:a16="http://schemas.microsoft.com/office/drawing/2014/main" id="{00000000-0008-0000-0500-0000E3000000}"/>
              </a:ext>
            </a:extLst>
          </xdr:cNvPr>
          <xdr:cNvSpPr txBox="1"/>
        </xdr:nvSpPr>
        <xdr:spPr>
          <a:xfrm>
            <a:off x="7825247" y="1441813"/>
            <a:ext cx="474313"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228" name="テキスト ボックス 227">
            <a:extLst>
              <a:ext uri="{FF2B5EF4-FFF2-40B4-BE49-F238E27FC236}">
                <a16:creationId xmlns:a16="http://schemas.microsoft.com/office/drawing/2014/main" id="{00000000-0008-0000-0500-0000E4000000}"/>
              </a:ext>
            </a:extLst>
          </xdr:cNvPr>
          <xdr:cNvSpPr txBox="1"/>
        </xdr:nvSpPr>
        <xdr:spPr>
          <a:xfrm>
            <a:off x="8614230" y="1441813"/>
            <a:ext cx="474313"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229" name="テキスト ボックス 228">
            <a:extLst>
              <a:ext uri="{FF2B5EF4-FFF2-40B4-BE49-F238E27FC236}">
                <a16:creationId xmlns:a16="http://schemas.microsoft.com/office/drawing/2014/main" id="{00000000-0008-0000-0500-0000E5000000}"/>
              </a:ext>
            </a:extLst>
          </xdr:cNvPr>
          <xdr:cNvSpPr txBox="1"/>
        </xdr:nvSpPr>
        <xdr:spPr>
          <a:xfrm>
            <a:off x="9410855"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230" name="テキスト ボックス 229">
            <a:extLst>
              <a:ext uri="{FF2B5EF4-FFF2-40B4-BE49-F238E27FC236}">
                <a16:creationId xmlns:a16="http://schemas.microsoft.com/office/drawing/2014/main" id="{00000000-0008-0000-0500-0000E6000000}"/>
              </a:ext>
            </a:extLst>
          </xdr:cNvPr>
          <xdr:cNvSpPr txBox="1"/>
        </xdr:nvSpPr>
        <xdr:spPr>
          <a:xfrm>
            <a:off x="10200496"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231" name="テキスト ボックス 230">
            <a:extLst>
              <a:ext uri="{FF2B5EF4-FFF2-40B4-BE49-F238E27FC236}">
                <a16:creationId xmlns:a16="http://schemas.microsoft.com/office/drawing/2014/main" id="{00000000-0008-0000-0500-0000E7000000}"/>
              </a:ext>
            </a:extLst>
          </xdr:cNvPr>
          <xdr:cNvSpPr txBox="1"/>
        </xdr:nvSpPr>
        <xdr:spPr>
          <a:xfrm>
            <a:off x="10965223" y="1441813"/>
            <a:ext cx="465536"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232" name="テキスト ボックス 231">
            <a:extLst>
              <a:ext uri="{FF2B5EF4-FFF2-40B4-BE49-F238E27FC236}">
                <a16:creationId xmlns:a16="http://schemas.microsoft.com/office/drawing/2014/main" id="{00000000-0008-0000-0500-0000E8000000}"/>
              </a:ext>
            </a:extLst>
          </xdr:cNvPr>
          <xdr:cNvSpPr txBox="1"/>
        </xdr:nvSpPr>
        <xdr:spPr>
          <a:xfrm>
            <a:off x="11754809" y="1441813"/>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233" name="テキスト ボックス 232">
            <a:extLst>
              <a:ext uri="{FF2B5EF4-FFF2-40B4-BE49-F238E27FC236}">
                <a16:creationId xmlns:a16="http://schemas.microsoft.com/office/drawing/2014/main" id="{00000000-0008-0000-0500-0000E9000000}"/>
              </a:ext>
            </a:extLst>
          </xdr:cNvPr>
          <xdr:cNvSpPr txBox="1"/>
        </xdr:nvSpPr>
        <xdr:spPr>
          <a:xfrm>
            <a:off x="12533769"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234" name="テキスト ボックス 233">
            <a:extLst>
              <a:ext uri="{FF2B5EF4-FFF2-40B4-BE49-F238E27FC236}">
                <a16:creationId xmlns:a16="http://schemas.microsoft.com/office/drawing/2014/main" id="{00000000-0008-0000-0500-0000EA000000}"/>
              </a:ext>
            </a:extLst>
          </xdr:cNvPr>
          <xdr:cNvSpPr txBox="1"/>
        </xdr:nvSpPr>
        <xdr:spPr>
          <a:xfrm>
            <a:off x="6262468"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235" name="テキスト ボックス 234">
            <a:extLst>
              <a:ext uri="{FF2B5EF4-FFF2-40B4-BE49-F238E27FC236}">
                <a16:creationId xmlns:a16="http://schemas.microsoft.com/office/drawing/2014/main" id="{00000000-0008-0000-0500-0000EB000000}"/>
              </a:ext>
            </a:extLst>
          </xdr:cNvPr>
          <xdr:cNvSpPr txBox="1"/>
        </xdr:nvSpPr>
        <xdr:spPr>
          <a:xfrm>
            <a:off x="7032918"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236" name="テキスト ボックス 235">
            <a:extLst>
              <a:ext uri="{FF2B5EF4-FFF2-40B4-BE49-F238E27FC236}">
                <a16:creationId xmlns:a16="http://schemas.microsoft.com/office/drawing/2014/main" id="{00000000-0008-0000-0500-0000EC000000}"/>
              </a:ext>
            </a:extLst>
          </xdr:cNvPr>
          <xdr:cNvSpPr txBox="1"/>
        </xdr:nvSpPr>
        <xdr:spPr>
          <a:xfrm>
            <a:off x="7825247" y="168314"/>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237" name="テキスト ボックス 236">
            <a:extLst>
              <a:ext uri="{FF2B5EF4-FFF2-40B4-BE49-F238E27FC236}">
                <a16:creationId xmlns:a16="http://schemas.microsoft.com/office/drawing/2014/main" id="{00000000-0008-0000-0500-0000ED000000}"/>
              </a:ext>
            </a:extLst>
          </xdr:cNvPr>
          <xdr:cNvSpPr txBox="1"/>
        </xdr:nvSpPr>
        <xdr:spPr>
          <a:xfrm>
            <a:off x="8614230" y="168314"/>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238" name="テキスト ボックス 237">
            <a:extLst>
              <a:ext uri="{FF2B5EF4-FFF2-40B4-BE49-F238E27FC236}">
                <a16:creationId xmlns:a16="http://schemas.microsoft.com/office/drawing/2014/main" id="{00000000-0008-0000-0500-0000EE000000}"/>
              </a:ext>
            </a:extLst>
          </xdr:cNvPr>
          <xdr:cNvSpPr txBox="1"/>
        </xdr:nvSpPr>
        <xdr:spPr>
          <a:xfrm>
            <a:off x="9410855"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239" name="テキスト ボックス 238">
            <a:extLst>
              <a:ext uri="{FF2B5EF4-FFF2-40B4-BE49-F238E27FC236}">
                <a16:creationId xmlns:a16="http://schemas.microsoft.com/office/drawing/2014/main" id="{00000000-0008-0000-0500-0000EF000000}"/>
              </a:ext>
            </a:extLst>
          </xdr:cNvPr>
          <xdr:cNvSpPr txBox="1"/>
        </xdr:nvSpPr>
        <xdr:spPr>
          <a:xfrm>
            <a:off x="10200496"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240" name="テキスト ボックス 239">
            <a:extLst>
              <a:ext uri="{FF2B5EF4-FFF2-40B4-BE49-F238E27FC236}">
                <a16:creationId xmlns:a16="http://schemas.microsoft.com/office/drawing/2014/main" id="{00000000-0008-0000-0500-0000F0000000}"/>
              </a:ext>
            </a:extLst>
          </xdr:cNvPr>
          <xdr:cNvSpPr txBox="1"/>
        </xdr:nvSpPr>
        <xdr:spPr>
          <a:xfrm>
            <a:off x="10965223" y="168314"/>
            <a:ext cx="465536"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241" name="テキスト ボックス 240">
            <a:extLst>
              <a:ext uri="{FF2B5EF4-FFF2-40B4-BE49-F238E27FC236}">
                <a16:creationId xmlns:a16="http://schemas.microsoft.com/office/drawing/2014/main" id="{00000000-0008-0000-0500-0000F1000000}"/>
              </a:ext>
            </a:extLst>
          </xdr:cNvPr>
          <xdr:cNvSpPr txBox="1"/>
        </xdr:nvSpPr>
        <xdr:spPr>
          <a:xfrm>
            <a:off x="11754809"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242" name="テキスト ボックス 241">
            <a:extLst>
              <a:ext uri="{FF2B5EF4-FFF2-40B4-BE49-F238E27FC236}">
                <a16:creationId xmlns:a16="http://schemas.microsoft.com/office/drawing/2014/main" id="{00000000-0008-0000-0500-0000F2000000}"/>
              </a:ext>
            </a:extLst>
          </xdr:cNvPr>
          <xdr:cNvSpPr txBox="1"/>
        </xdr:nvSpPr>
        <xdr:spPr>
          <a:xfrm>
            <a:off x="12533769" y="168314"/>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243" name="テキスト ボックス 242">
            <a:extLst>
              <a:ext uri="{FF2B5EF4-FFF2-40B4-BE49-F238E27FC236}">
                <a16:creationId xmlns:a16="http://schemas.microsoft.com/office/drawing/2014/main" id="{00000000-0008-0000-0500-0000F3000000}"/>
              </a:ext>
            </a:extLst>
          </xdr:cNvPr>
          <xdr:cNvSpPr txBox="1"/>
        </xdr:nvSpPr>
        <xdr:spPr>
          <a:xfrm>
            <a:off x="100066" y="4492626"/>
            <a:ext cx="289440" cy="4611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244" name="テキスト ボックス 243">
            <a:extLst>
              <a:ext uri="{FF2B5EF4-FFF2-40B4-BE49-F238E27FC236}">
                <a16:creationId xmlns:a16="http://schemas.microsoft.com/office/drawing/2014/main" id="{00000000-0008-0000-0500-0000F4000000}"/>
              </a:ext>
            </a:extLst>
          </xdr:cNvPr>
          <xdr:cNvSpPr txBox="1"/>
        </xdr:nvSpPr>
        <xdr:spPr>
          <a:xfrm>
            <a:off x="100066" y="3674686"/>
            <a:ext cx="289440" cy="4611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245" name="テキスト ボックス 244">
            <a:extLst>
              <a:ext uri="{FF2B5EF4-FFF2-40B4-BE49-F238E27FC236}">
                <a16:creationId xmlns:a16="http://schemas.microsoft.com/office/drawing/2014/main" id="{00000000-0008-0000-0500-0000F5000000}"/>
              </a:ext>
            </a:extLst>
          </xdr:cNvPr>
          <xdr:cNvSpPr txBox="1"/>
        </xdr:nvSpPr>
        <xdr:spPr>
          <a:xfrm>
            <a:off x="100066" y="2053126"/>
            <a:ext cx="289440" cy="46110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246" name="テキスト ボックス 245">
            <a:extLst>
              <a:ext uri="{FF2B5EF4-FFF2-40B4-BE49-F238E27FC236}">
                <a16:creationId xmlns:a16="http://schemas.microsoft.com/office/drawing/2014/main" id="{00000000-0008-0000-0500-0000F6000000}"/>
              </a:ext>
            </a:extLst>
          </xdr:cNvPr>
          <xdr:cNvSpPr txBox="1"/>
        </xdr:nvSpPr>
        <xdr:spPr>
          <a:xfrm>
            <a:off x="5712697" y="69284"/>
            <a:ext cx="262074" cy="46110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247" name="テキスト ボックス 246">
            <a:extLst>
              <a:ext uri="{FF2B5EF4-FFF2-40B4-BE49-F238E27FC236}">
                <a16:creationId xmlns:a16="http://schemas.microsoft.com/office/drawing/2014/main" id="{00000000-0008-0000-0500-0000F7000000}"/>
              </a:ext>
            </a:extLst>
          </xdr:cNvPr>
          <xdr:cNvSpPr txBox="1"/>
        </xdr:nvSpPr>
        <xdr:spPr>
          <a:xfrm>
            <a:off x="621214"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248" name="テキスト ボックス 247">
            <a:extLst>
              <a:ext uri="{FF2B5EF4-FFF2-40B4-BE49-F238E27FC236}">
                <a16:creationId xmlns:a16="http://schemas.microsoft.com/office/drawing/2014/main" id="{00000000-0008-0000-0500-0000F8000000}"/>
              </a:ext>
            </a:extLst>
          </xdr:cNvPr>
          <xdr:cNvSpPr txBox="1"/>
        </xdr:nvSpPr>
        <xdr:spPr>
          <a:xfrm>
            <a:off x="1260481"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249" name="テキスト ボックス 248">
            <a:extLst>
              <a:ext uri="{FF2B5EF4-FFF2-40B4-BE49-F238E27FC236}">
                <a16:creationId xmlns:a16="http://schemas.microsoft.com/office/drawing/2014/main" id="{00000000-0008-0000-0500-0000F9000000}"/>
              </a:ext>
            </a:extLst>
          </xdr:cNvPr>
          <xdr:cNvSpPr txBox="1"/>
        </xdr:nvSpPr>
        <xdr:spPr>
          <a:xfrm>
            <a:off x="1870537"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250" name="テキスト ボックス 249">
            <a:extLst>
              <a:ext uri="{FF2B5EF4-FFF2-40B4-BE49-F238E27FC236}">
                <a16:creationId xmlns:a16="http://schemas.microsoft.com/office/drawing/2014/main" id="{00000000-0008-0000-0500-0000FA000000}"/>
              </a:ext>
            </a:extLst>
          </xdr:cNvPr>
          <xdr:cNvSpPr txBox="1"/>
        </xdr:nvSpPr>
        <xdr:spPr>
          <a:xfrm>
            <a:off x="2541705"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251" name="テキスト ボックス 250">
            <a:extLst>
              <a:ext uri="{FF2B5EF4-FFF2-40B4-BE49-F238E27FC236}">
                <a16:creationId xmlns:a16="http://schemas.microsoft.com/office/drawing/2014/main" id="{00000000-0008-0000-0500-0000FB000000}"/>
              </a:ext>
            </a:extLst>
          </xdr:cNvPr>
          <xdr:cNvSpPr txBox="1"/>
        </xdr:nvSpPr>
        <xdr:spPr>
          <a:xfrm>
            <a:off x="3140277" y="5660265"/>
            <a:ext cx="382841"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252" name="テキスト ボックス 251">
            <a:extLst>
              <a:ext uri="{FF2B5EF4-FFF2-40B4-BE49-F238E27FC236}">
                <a16:creationId xmlns:a16="http://schemas.microsoft.com/office/drawing/2014/main" id="{00000000-0008-0000-0500-0000FC000000}"/>
              </a:ext>
            </a:extLst>
          </xdr:cNvPr>
          <xdr:cNvSpPr txBox="1"/>
        </xdr:nvSpPr>
        <xdr:spPr>
          <a:xfrm>
            <a:off x="3951405"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253" name="テキスト ボックス 252">
            <a:extLst>
              <a:ext uri="{FF2B5EF4-FFF2-40B4-BE49-F238E27FC236}">
                <a16:creationId xmlns:a16="http://schemas.microsoft.com/office/drawing/2014/main" id="{00000000-0008-0000-0500-0000FD000000}"/>
              </a:ext>
            </a:extLst>
          </xdr:cNvPr>
          <xdr:cNvSpPr txBox="1"/>
        </xdr:nvSpPr>
        <xdr:spPr>
          <a:xfrm>
            <a:off x="4737171"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254" name="テキスト ボックス 253">
            <a:extLst>
              <a:ext uri="{FF2B5EF4-FFF2-40B4-BE49-F238E27FC236}">
                <a16:creationId xmlns:a16="http://schemas.microsoft.com/office/drawing/2014/main" id="{00000000-0008-0000-0500-0000FE000000}"/>
              </a:ext>
            </a:extLst>
          </xdr:cNvPr>
          <xdr:cNvSpPr txBox="1"/>
        </xdr:nvSpPr>
        <xdr:spPr>
          <a:xfrm>
            <a:off x="5507726" y="5660265"/>
            <a:ext cx="382841"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255" name="テキスト ボックス 254">
            <a:extLst>
              <a:ext uri="{FF2B5EF4-FFF2-40B4-BE49-F238E27FC236}">
                <a16:creationId xmlns:a16="http://schemas.microsoft.com/office/drawing/2014/main" id="{00000000-0008-0000-0500-0000FF000000}"/>
              </a:ext>
            </a:extLst>
          </xdr:cNvPr>
          <xdr:cNvSpPr txBox="1"/>
        </xdr:nvSpPr>
        <xdr:spPr>
          <a:xfrm>
            <a:off x="6352316" y="5660265"/>
            <a:ext cx="382841"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256" name="テキスト ボックス 255">
            <a:extLst>
              <a:ext uri="{FF2B5EF4-FFF2-40B4-BE49-F238E27FC236}">
                <a16:creationId xmlns:a16="http://schemas.microsoft.com/office/drawing/2014/main" id="{00000000-0008-0000-0500-000000010000}"/>
              </a:ext>
            </a:extLst>
          </xdr:cNvPr>
          <xdr:cNvSpPr txBox="1"/>
        </xdr:nvSpPr>
        <xdr:spPr>
          <a:xfrm>
            <a:off x="7088400" y="5660265"/>
            <a:ext cx="585277"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257" name="テキスト ボックス 256">
            <a:extLst>
              <a:ext uri="{FF2B5EF4-FFF2-40B4-BE49-F238E27FC236}">
                <a16:creationId xmlns:a16="http://schemas.microsoft.com/office/drawing/2014/main" id="{00000000-0008-0000-0500-000001010000}"/>
              </a:ext>
            </a:extLst>
          </xdr:cNvPr>
          <xdr:cNvSpPr txBox="1"/>
        </xdr:nvSpPr>
        <xdr:spPr>
          <a:xfrm>
            <a:off x="7882104"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258" name="テキスト ボックス 257">
            <a:extLst>
              <a:ext uri="{FF2B5EF4-FFF2-40B4-BE49-F238E27FC236}">
                <a16:creationId xmlns:a16="http://schemas.microsoft.com/office/drawing/2014/main" id="{00000000-0008-0000-0500-000002010000}"/>
              </a:ext>
            </a:extLst>
          </xdr:cNvPr>
          <xdr:cNvSpPr txBox="1"/>
        </xdr:nvSpPr>
        <xdr:spPr>
          <a:xfrm>
            <a:off x="8677219" y="5660265"/>
            <a:ext cx="584588"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259" name="テキスト ボックス 258">
            <a:extLst>
              <a:ext uri="{FF2B5EF4-FFF2-40B4-BE49-F238E27FC236}">
                <a16:creationId xmlns:a16="http://schemas.microsoft.com/office/drawing/2014/main" id="{00000000-0008-0000-0500-000003010000}"/>
              </a:ext>
            </a:extLst>
          </xdr:cNvPr>
          <xdr:cNvSpPr txBox="1"/>
        </xdr:nvSpPr>
        <xdr:spPr>
          <a:xfrm>
            <a:off x="9372622" y="5660265"/>
            <a:ext cx="585277"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260" name="テキスト ボックス 259">
            <a:extLst>
              <a:ext uri="{FF2B5EF4-FFF2-40B4-BE49-F238E27FC236}">
                <a16:creationId xmlns:a16="http://schemas.microsoft.com/office/drawing/2014/main" id="{00000000-0008-0000-0500-000004010000}"/>
              </a:ext>
            </a:extLst>
          </xdr:cNvPr>
          <xdr:cNvSpPr txBox="1"/>
        </xdr:nvSpPr>
        <xdr:spPr>
          <a:xfrm>
            <a:off x="10220607"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261" name="テキスト ボックス 260">
            <a:extLst>
              <a:ext uri="{FF2B5EF4-FFF2-40B4-BE49-F238E27FC236}">
                <a16:creationId xmlns:a16="http://schemas.microsoft.com/office/drawing/2014/main" id="{00000000-0008-0000-0500-000005010000}"/>
              </a:ext>
            </a:extLst>
          </xdr:cNvPr>
          <xdr:cNvSpPr txBox="1"/>
        </xdr:nvSpPr>
        <xdr:spPr>
          <a:xfrm>
            <a:off x="10983658" y="5660265"/>
            <a:ext cx="585275"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262" name="テキスト ボックス 261">
            <a:extLst>
              <a:ext uri="{FF2B5EF4-FFF2-40B4-BE49-F238E27FC236}">
                <a16:creationId xmlns:a16="http://schemas.microsoft.com/office/drawing/2014/main" id="{00000000-0008-0000-0500-000006010000}"/>
              </a:ext>
            </a:extLst>
          </xdr:cNvPr>
          <xdr:cNvSpPr txBox="1"/>
        </xdr:nvSpPr>
        <xdr:spPr>
          <a:xfrm>
            <a:off x="11803654"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263" name="テキスト ボックス 262">
            <a:extLst>
              <a:ext uri="{FF2B5EF4-FFF2-40B4-BE49-F238E27FC236}">
                <a16:creationId xmlns:a16="http://schemas.microsoft.com/office/drawing/2014/main" id="{00000000-0008-0000-0500-000007010000}"/>
              </a:ext>
            </a:extLst>
          </xdr:cNvPr>
          <xdr:cNvSpPr txBox="1"/>
        </xdr:nvSpPr>
        <xdr:spPr>
          <a:xfrm>
            <a:off x="12558990"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264" name="テキスト ボックス 263">
            <a:extLst>
              <a:ext uri="{FF2B5EF4-FFF2-40B4-BE49-F238E27FC236}">
                <a16:creationId xmlns:a16="http://schemas.microsoft.com/office/drawing/2014/main" id="{00000000-0008-0000-0500-000008010000}"/>
              </a:ext>
            </a:extLst>
          </xdr:cNvPr>
          <xdr:cNvSpPr txBox="1"/>
        </xdr:nvSpPr>
        <xdr:spPr>
          <a:xfrm>
            <a:off x="37654" y="4955146"/>
            <a:ext cx="414263" cy="58267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266" name="直線コネクタ 265">
            <a:extLst>
              <a:ext uri="{FF2B5EF4-FFF2-40B4-BE49-F238E27FC236}">
                <a16:creationId xmlns:a16="http://schemas.microsoft.com/office/drawing/2014/main" id="{00000000-0008-0000-0500-00000A010000}"/>
              </a:ext>
            </a:extLst>
          </xdr:cNvPr>
          <xdr:cNvCxnSpPr/>
        </xdr:nvCxnSpPr>
        <xdr:spPr>
          <a:xfrm>
            <a:off x="434898" y="5257087"/>
            <a:ext cx="13566616"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7" name="直線コネクタ 266">
            <a:extLst>
              <a:ext uri="{FF2B5EF4-FFF2-40B4-BE49-F238E27FC236}">
                <a16:creationId xmlns:a16="http://schemas.microsoft.com/office/drawing/2014/main" id="{00000000-0008-0000-0500-00000B010000}"/>
              </a:ext>
            </a:extLst>
          </xdr:cNvPr>
          <xdr:cNvCxnSpPr/>
        </xdr:nvCxnSpPr>
        <xdr:spPr>
          <a:xfrm>
            <a:off x="393147" y="3567660"/>
            <a:ext cx="138146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68" name="テキスト ボックス 267">
            <a:extLst>
              <a:ext uri="{FF2B5EF4-FFF2-40B4-BE49-F238E27FC236}">
                <a16:creationId xmlns:a16="http://schemas.microsoft.com/office/drawing/2014/main" id="{00000000-0008-0000-0500-00000C010000}"/>
              </a:ext>
            </a:extLst>
          </xdr:cNvPr>
          <xdr:cNvSpPr txBox="1"/>
        </xdr:nvSpPr>
        <xdr:spPr>
          <a:xfrm>
            <a:off x="90516" y="3314125"/>
            <a:ext cx="308540" cy="47088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269" name="テキスト ボックス 268">
            <a:extLst>
              <a:ext uri="{FF2B5EF4-FFF2-40B4-BE49-F238E27FC236}">
                <a16:creationId xmlns:a16="http://schemas.microsoft.com/office/drawing/2014/main" id="{00000000-0008-0000-0500-00000D010000}"/>
              </a:ext>
            </a:extLst>
          </xdr:cNvPr>
          <xdr:cNvSpPr txBox="1"/>
        </xdr:nvSpPr>
        <xdr:spPr>
          <a:xfrm>
            <a:off x="3904840"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270" name="テキスト ボックス 269">
            <a:extLst>
              <a:ext uri="{FF2B5EF4-FFF2-40B4-BE49-F238E27FC236}">
                <a16:creationId xmlns:a16="http://schemas.microsoft.com/office/drawing/2014/main" id="{00000000-0008-0000-0500-00000E010000}"/>
              </a:ext>
            </a:extLst>
          </xdr:cNvPr>
          <xdr:cNvSpPr txBox="1"/>
        </xdr:nvSpPr>
        <xdr:spPr>
          <a:xfrm>
            <a:off x="4703331"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271" name="テキスト ボックス 270">
            <a:extLst>
              <a:ext uri="{FF2B5EF4-FFF2-40B4-BE49-F238E27FC236}">
                <a16:creationId xmlns:a16="http://schemas.microsoft.com/office/drawing/2014/main" id="{00000000-0008-0000-0500-00000F010000}"/>
              </a:ext>
            </a:extLst>
          </xdr:cNvPr>
          <xdr:cNvSpPr txBox="1"/>
        </xdr:nvSpPr>
        <xdr:spPr>
          <a:xfrm>
            <a:off x="6262468"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272" name="テキスト ボックス 271">
            <a:extLst>
              <a:ext uri="{FF2B5EF4-FFF2-40B4-BE49-F238E27FC236}">
                <a16:creationId xmlns:a16="http://schemas.microsoft.com/office/drawing/2014/main" id="{00000000-0008-0000-0500-000010010000}"/>
              </a:ext>
            </a:extLst>
          </xdr:cNvPr>
          <xdr:cNvSpPr txBox="1"/>
        </xdr:nvSpPr>
        <xdr:spPr>
          <a:xfrm>
            <a:off x="5474185"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273" name="テキスト ボックス 272">
            <a:extLst>
              <a:ext uri="{FF2B5EF4-FFF2-40B4-BE49-F238E27FC236}">
                <a16:creationId xmlns:a16="http://schemas.microsoft.com/office/drawing/2014/main" id="{00000000-0008-0000-0500-000011010000}"/>
              </a:ext>
            </a:extLst>
          </xdr:cNvPr>
          <xdr:cNvSpPr txBox="1"/>
        </xdr:nvSpPr>
        <xdr:spPr>
          <a:xfrm>
            <a:off x="7032918"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274" name="テキスト ボックス 273">
            <a:extLst>
              <a:ext uri="{FF2B5EF4-FFF2-40B4-BE49-F238E27FC236}">
                <a16:creationId xmlns:a16="http://schemas.microsoft.com/office/drawing/2014/main" id="{00000000-0008-0000-0500-000012010000}"/>
              </a:ext>
            </a:extLst>
          </xdr:cNvPr>
          <xdr:cNvSpPr txBox="1"/>
        </xdr:nvSpPr>
        <xdr:spPr>
          <a:xfrm>
            <a:off x="8614230"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275" name="テキスト ボックス 274">
            <a:extLst>
              <a:ext uri="{FF2B5EF4-FFF2-40B4-BE49-F238E27FC236}">
                <a16:creationId xmlns:a16="http://schemas.microsoft.com/office/drawing/2014/main" id="{00000000-0008-0000-0500-000013010000}"/>
              </a:ext>
            </a:extLst>
          </xdr:cNvPr>
          <xdr:cNvSpPr txBox="1"/>
        </xdr:nvSpPr>
        <xdr:spPr>
          <a:xfrm>
            <a:off x="7825247"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276" name="テキスト ボックス 275">
            <a:extLst>
              <a:ext uri="{FF2B5EF4-FFF2-40B4-BE49-F238E27FC236}">
                <a16:creationId xmlns:a16="http://schemas.microsoft.com/office/drawing/2014/main" id="{00000000-0008-0000-0500-000014010000}"/>
              </a:ext>
            </a:extLst>
          </xdr:cNvPr>
          <xdr:cNvSpPr txBox="1"/>
        </xdr:nvSpPr>
        <xdr:spPr>
          <a:xfrm>
            <a:off x="10965223" y="3446687"/>
            <a:ext cx="465536"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277" name="テキスト ボックス 276">
            <a:extLst>
              <a:ext uri="{FF2B5EF4-FFF2-40B4-BE49-F238E27FC236}">
                <a16:creationId xmlns:a16="http://schemas.microsoft.com/office/drawing/2014/main" id="{00000000-0008-0000-0500-000015010000}"/>
              </a:ext>
            </a:extLst>
          </xdr:cNvPr>
          <xdr:cNvSpPr txBox="1"/>
        </xdr:nvSpPr>
        <xdr:spPr>
          <a:xfrm>
            <a:off x="10200496"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278" name="テキスト ボックス 277">
            <a:extLst>
              <a:ext uri="{FF2B5EF4-FFF2-40B4-BE49-F238E27FC236}">
                <a16:creationId xmlns:a16="http://schemas.microsoft.com/office/drawing/2014/main" id="{00000000-0008-0000-0500-000016010000}"/>
              </a:ext>
            </a:extLst>
          </xdr:cNvPr>
          <xdr:cNvSpPr txBox="1"/>
        </xdr:nvSpPr>
        <xdr:spPr>
          <a:xfrm>
            <a:off x="9410855"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279" name="テキスト ボックス 278">
            <a:extLst>
              <a:ext uri="{FF2B5EF4-FFF2-40B4-BE49-F238E27FC236}">
                <a16:creationId xmlns:a16="http://schemas.microsoft.com/office/drawing/2014/main" id="{00000000-0008-0000-0500-000017010000}"/>
              </a:ext>
            </a:extLst>
          </xdr:cNvPr>
          <xdr:cNvSpPr txBox="1"/>
        </xdr:nvSpPr>
        <xdr:spPr>
          <a:xfrm>
            <a:off x="12533769"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280" name="テキスト ボックス 279">
            <a:extLst>
              <a:ext uri="{FF2B5EF4-FFF2-40B4-BE49-F238E27FC236}">
                <a16:creationId xmlns:a16="http://schemas.microsoft.com/office/drawing/2014/main" id="{00000000-0008-0000-0500-000018010000}"/>
              </a:ext>
            </a:extLst>
          </xdr:cNvPr>
          <xdr:cNvSpPr txBox="1"/>
        </xdr:nvSpPr>
        <xdr:spPr>
          <a:xfrm>
            <a:off x="11754809"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281" name="直線コネクタ 280">
            <a:extLst>
              <a:ext uri="{FF2B5EF4-FFF2-40B4-BE49-F238E27FC236}">
                <a16:creationId xmlns:a16="http://schemas.microsoft.com/office/drawing/2014/main" id="{00000000-0008-0000-0500-000019010000}"/>
              </a:ext>
            </a:extLst>
          </xdr:cNvPr>
          <xdr:cNvCxnSpPr/>
        </xdr:nvCxnSpPr>
        <xdr:spPr>
          <a:xfrm flipV="1">
            <a:off x="415560" y="2990673"/>
            <a:ext cx="3731855" cy="94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2" name="テキスト ボックス 281">
            <a:extLst>
              <a:ext uri="{FF2B5EF4-FFF2-40B4-BE49-F238E27FC236}">
                <a16:creationId xmlns:a16="http://schemas.microsoft.com/office/drawing/2014/main" id="{00000000-0008-0000-0500-00001A010000}"/>
              </a:ext>
            </a:extLst>
          </xdr:cNvPr>
          <xdr:cNvSpPr txBox="1"/>
        </xdr:nvSpPr>
        <xdr:spPr>
          <a:xfrm>
            <a:off x="606004" y="287722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283" name="テキスト ボックス 282">
            <a:extLst>
              <a:ext uri="{FF2B5EF4-FFF2-40B4-BE49-F238E27FC236}">
                <a16:creationId xmlns:a16="http://schemas.microsoft.com/office/drawing/2014/main" id="{00000000-0008-0000-0500-00001B010000}"/>
              </a:ext>
            </a:extLst>
          </xdr:cNvPr>
          <xdr:cNvSpPr txBox="1"/>
        </xdr:nvSpPr>
        <xdr:spPr>
          <a:xfrm>
            <a:off x="1224211" y="2892030"/>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284" name="テキスト ボックス 283">
            <a:extLst>
              <a:ext uri="{FF2B5EF4-FFF2-40B4-BE49-F238E27FC236}">
                <a16:creationId xmlns:a16="http://schemas.microsoft.com/office/drawing/2014/main" id="{00000000-0008-0000-0500-00001C010000}"/>
              </a:ext>
            </a:extLst>
          </xdr:cNvPr>
          <xdr:cNvSpPr txBox="1"/>
        </xdr:nvSpPr>
        <xdr:spPr>
          <a:xfrm>
            <a:off x="1843024" y="287722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285" name="テキスト ボックス 284">
            <a:extLst>
              <a:ext uri="{FF2B5EF4-FFF2-40B4-BE49-F238E27FC236}">
                <a16:creationId xmlns:a16="http://schemas.microsoft.com/office/drawing/2014/main" id="{00000000-0008-0000-0500-00001D010000}"/>
              </a:ext>
            </a:extLst>
          </xdr:cNvPr>
          <xdr:cNvSpPr txBox="1"/>
        </xdr:nvSpPr>
        <xdr:spPr>
          <a:xfrm>
            <a:off x="2503777" y="287722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286" name="テキスト ボックス 285">
            <a:extLst>
              <a:ext uri="{FF2B5EF4-FFF2-40B4-BE49-F238E27FC236}">
                <a16:creationId xmlns:a16="http://schemas.microsoft.com/office/drawing/2014/main" id="{00000000-0008-0000-0500-00001E010000}"/>
              </a:ext>
            </a:extLst>
          </xdr:cNvPr>
          <xdr:cNvSpPr txBox="1"/>
        </xdr:nvSpPr>
        <xdr:spPr>
          <a:xfrm>
            <a:off x="3113883" y="2884626"/>
            <a:ext cx="475001"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287" name="テキスト ボックス 286">
            <a:extLst>
              <a:ext uri="{FF2B5EF4-FFF2-40B4-BE49-F238E27FC236}">
                <a16:creationId xmlns:a16="http://schemas.microsoft.com/office/drawing/2014/main" id="{00000000-0008-0000-0500-00001F010000}"/>
              </a:ext>
            </a:extLst>
          </xdr:cNvPr>
          <xdr:cNvSpPr txBox="1"/>
        </xdr:nvSpPr>
        <xdr:spPr>
          <a:xfrm>
            <a:off x="100066" y="2712157"/>
            <a:ext cx="289440" cy="4611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288" name="テキスト ボックス 287">
            <a:extLst>
              <a:ext uri="{FF2B5EF4-FFF2-40B4-BE49-F238E27FC236}">
                <a16:creationId xmlns:a16="http://schemas.microsoft.com/office/drawing/2014/main" id="{00000000-0008-0000-0500-000020010000}"/>
              </a:ext>
            </a:extLst>
          </xdr:cNvPr>
          <xdr:cNvSpPr txBox="1"/>
        </xdr:nvSpPr>
        <xdr:spPr>
          <a:xfrm>
            <a:off x="100066" y="1328782"/>
            <a:ext cx="289440" cy="46110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289" name="正方形/長方形 288">
            <a:extLst>
              <a:ext uri="{FF2B5EF4-FFF2-40B4-BE49-F238E27FC236}">
                <a16:creationId xmlns:a16="http://schemas.microsoft.com/office/drawing/2014/main" id="{00000000-0008-0000-0500-000021010000}"/>
              </a:ext>
            </a:extLst>
          </xdr:cNvPr>
          <xdr:cNvSpPr/>
        </xdr:nvSpPr>
        <xdr:spPr>
          <a:xfrm>
            <a:off x="503918" y="5755516"/>
            <a:ext cx="14430903" cy="438719"/>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0" name="テキスト ボックス 289">
            <a:extLst>
              <a:ext uri="{FF2B5EF4-FFF2-40B4-BE49-F238E27FC236}">
                <a16:creationId xmlns:a16="http://schemas.microsoft.com/office/drawing/2014/main" id="{00000000-0008-0000-0500-000022010000}"/>
              </a:ext>
            </a:extLst>
          </xdr:cNvPr>
          <xdr:cNvSpPr txBox="1"/>
        </xdr:nvSpPr>
        <xdr:spPr>
          <a:xfrm>
            <a:off x="14142473" y="5746049"/>
            <a:ext cx="580187" cy="4481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291" name="テキスト ボックス 290">
            <a:extLst>
              <a:ext uri="{FF2B5EF4-FFF2-40B4-BE49-F238E27FC236}">
                <a16:creationId xmlns:a16="http://schemas.microsoft.com/office/drawing/2014/main" id="{00000000-0008-0000-0500-000023010000}"/>
              </a:ext>
            </a:extLst>
          </xdr:cNvPr>
          <xdr:cNvSpPr txBox="1"/>
        </xdr:nvSpPr>
        <xdr:spPr>
          <a:xfrm>
            <a:off x="69270" y="771823"/>
            <a:ext cx="580187" cy="448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292" name="テキスト ボックス 291">
            <a:extLst>
              <a:ext uri="{FF2B5EF4-FFF2-40B4-BE49-F238E27FC236}">
                <a16:creationId xmlns:a16="http://schemas.microsoft.com/office/drawing/2014/main" id="{00000000-0008-0000-0500-000024010000}"/>
              </a:ext>
            </a:extLst>
          </xdr:cNvPr>
          <xdr:cNvSpPr txBox="1"/>
        </xdr:nvSpPr>
        <xdr:spPr>
          <a:xfrm>
            <a:off x="13858037" y="4805285"/>
            <a:ext cx="843345" cy="29469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293" name="直線矢印コネクタ 292">
            <a:extLst>
              <a:ext uri="{FF2B5EF4-FFF2-40B4-BE49-F238E27FC236}">
                <a16:creationId xmlns:a16="http://schemas.microsoft.com/office/drawing/2014/main" id="{00000000-0008-0000-0500-000025010000}"/>
              </a:ext>
            </a:extLst>
          </xdr:cNvPr>
          <xdr:cNvCxnSpPr>
            <a:stCxn id="292" idx="1"/>
            <a:endCxn id="310" idx="3"/>
          </xdr:cNvCxnSpPr>
        </xdr:nvCxnSpPr>
        <xdr:spPr>
          <a:xfrm flipH="1">
            <a:off x="12995568" y="4952633"/>
            <a:ext cx="862469" cy="30049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4" name="テキスト ボックス 293">
            <a:extLst>
              <a:ext uri="{FF2B5EF4-FFF2-40B4-BE49-F238E27FC236}">
                <a16:creationId xmlns:a16="http://schemas.microsoft.com/office/drawing/2014/main" id="{00000000-0008-0000-0500-000026010000}"/>
              </a:ext>
            </a:extLst>
          </xdr:cNvPr>
          <xdr:cNvSpPr txBox="1"/>
        </xdr:nvSpPr>
        <xdr:spPr>
          <a:xfrm>
            <a:off x="604603"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295" name="テキスト ボックス 294">
            <a:extLst>
              <a:ext uri="{FF2B5EF4-FFF2-40B4-BE49-F238E27FC236}">
                <a16:creationId xmlns:a16="http://schemas.microsoft.com/office/drawing/2014/main" id="{00000000-0008-0000-0500-000027010000}"/>
              </a:ext>
            </a:extLst>
          </xdr:cNvPr>
          <xdr:cNvSpPr txBox="1"/>
        </xdr:nvSpPr>
        <xdr:spPr>
          <a:xfrm>
            <a:off x="1209434"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296" name="テキスト ボックス 295">
            <a:extLst>
              <a:ext uri="{FF2B5EF4-FFF2-40B4-BE49-F238E27FC236}">
                <a16:creationId xmlns:a16="http://schemas.microsoft.com/office/drawing/2014/main" id="{00000000-0008-0000-0500-000028010000}"/>
              </a:ext>
            </a:extLst>
          </xdr:cNvPr>
          <xdr:cNvSpPr txBox="1"/>
        </xdr:nvSpPr>
        <xdr:spPr>
          <a:xfrm>
            <a:off x="1845333"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297" name="テキスト ボックス 296">
            <a:extLst>
              <a:ext uri="{FF2B5EF4-FFF2-40B4-BE49-F238E27FC236}">
                <a16:creationId xmlns:a16="http://schemas.microsoft.com/office/drawing/2014/main" id="{00000000-0008-0000-0500-000029010000}"/>
              </a:ext>
            </a:extLst>
          </xdr:cNvPr>
          <xdr:cNvSpPr txBox="1"/>
        </xdr:nvSpPr>
        <xdr:spPr>
          <a:xfrm>
            <a:off x="2485669"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298" name="テキスト ボックス 297">
            <a:extLst>
              <a:ext uri="{FF2B5EF4-FFF2-40B4-BE49-F238E27FC236}">
                <a16:creationId xmlns:a16="http://schemas.microsoft.com/office/drawing/2014/main" id="{00000000-0008-0000-0500-00002A010000}"/>
              </a:ext>
            </a:extLst>
          </xdr:cNvPr>
          <xdr:cNvSpPr txBox="1"/>
        </xdr:nvSpPr>
        <xdr:spPr>
          <a:xfrm>
            <a:off x="3102607"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299" name="テキスト ボックス 298">
            <a:extLst>
              <a:ext uri="{FF2B5EF4-FFF2-40B4-BE49-F238E27FC236}">
                <a16:creationId xmlns:a16="http://schemas.microsoft.com/office/drawing/2014/main" id="{00000000-0008-0000-0500-00002B010000}"/>
              </a:ext>
            </a:extLst>
          </xdr:cNvPr>
          <xdr:cNvSpPr txBox="1"/>
        </xdr:nvSpPr>
        <xdr:spPr>
          <a:xfrm>
            <a:off x="3899497"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300" name="テキスト ボックス 299">
            <a:extLst>
              <a:ext uri="{FF2B5EF4-FFF2-40B4-BE49-F238E27FC236}">
                <a16:creationId xmlns:a16="http://schemas.microsoft.com/office/drawing/2014/main" id="{00000000-0008-0000-0500-00002C010000}"/>
              </a:ext>
            </a:extLst>
          </xdr:cNvPr>
          <xdr:cNvSpPr txBox="1"/>
        </xdr:nvSpPr>
        <xdr:spPr>
          <a:xfrm>
            <a:off x="4695177"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301" name="テキスト ボックス 300">
            <a:extLst>
              <a:ext uri="{FF2B5EF4-FFF2-40B4-BE49-F238E27FC236}">
                <a16:creationId xmlns:a16="http://schemas.microsoft.com/office/drawing/2014/main" id="{00000000-0008-0000-0500-00002D010000}"/>
              </a:ext>
            </a:extLst>
          </xdr:cNvPr>
          <xdr:cNvSpPr txBox="1"/>
        </xdr:nvSpPr>
        <xdr:spPr>
          <a:xfrm>
            <a:off x="5477544"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302" name="テキスト ボックス 301">
            <a:extLst>
              <a:ext uri="{FF2B5EF4-FFF2-40B4-BE49-F238E27FC236}">
                <a16:creationId xmlns:a16="http://schemas.microsoft.com/office/drawing/2014/main" id="{00000000-0008-0000-0500-00002E010000}"/>
              </a:ext>
            </a:extLst>
          </xdr:cNvPr>
          <xdr:cNvSpPr txBox="1"/>
        </xdr:nvSpPr>
        <xdr:spPr>
          <a:xfrm>
            <a:off x="6255472"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303" name="テキスト ボックス 302">
            <a:extLst>
              <a:ext uri="{FF2B5EF4-FFF2-40B4-BE49-F238E27FC236}">
                <a16:creationId xmlns:a16="http://schemas.microsoft.com/office/drawing/2014/main" id="{00000000-0008-0000-0500-00002F010000}"/>
              </a:ext>
            </a:extLst>
          </xdr:cNvPr>
          <xdr:cNvSpPr txBox="1"/>
        </xdr:nvSpPr>
        <xdr:spPr>
          <a:xfrm>
            <a:off x="7028962" y="5128229"/>
            <a:ext cx="471086"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304" name="テキスト ボックス 303">
            <a:extLst>
              <a:ext uri="{FF2B5EF4-FFF2-40B4-BE49-F238E27FC236}">
                <a16:creationId xmlns:a16="http://schemas.microsoft.com/office/drawing/2014/main" id="{00000000-0008-0000-0500-000030010000}"/>
              </a:ext>
            </a:extLst>
          </xdr:cNvPr>
          <xdr:cNvSpPr txBox="1"/>
        </xdr:nvSpPr>
        <xdr:spPr>
          <a:xfrm>
            <a:off x="7825854"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305" name="テキスト ボックス 304">
            <a:extLst>
              <a:ext uri="{FF2B5EF4-FFF2-40B4-BE49-F238E27FC236}">
                <a16:creationId xmlns:a16="http://schemas.microsoft.com/office/drawing/2014/main" id="{00000000-0008-0000-0500-000031010000}"/>
              </a:ext>
            </a:extLst>
          </xdr:cNvPr>
          <xdr:cNvSpPr txBox="1"/>
        </xdr:nvSpPr>
        <xdr:spPr>
          <a:xfrm>
            <a:off x="8608216"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306" name="テキスト ボックス 305">
            <a:extLst>
              <a:ext uri="{FF2B5EF4-FFF2-40B4-BE49-F238E27FC236}">
                <a16:creationId xmlns:a16="http://schemas.microsoft.com/office/drawing/2014/main" id="{00000000-0008-0000-0500-000032010000}"/>
              </a:ext>
            </a:extLst>
          </xdr:cNvPr>
          <xdr:cNvSpPr txBox="1"/>
        </xdr:nvSpPr>
        <xdr:spPr>
          <a:xfrm>
            <a:off x="9399458"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307" name="テキスト ボックス 306">
            <a:extLst>
              <a:ext uri="{FF2B5EF4-FFF2-40B4-BE49-F238E27FC236}">
                <a16:creationId xmlns:a16="http://schemas.microsoft.com/office/drawing/2014/main" id="{00000000-0008-0000-0500-000033010000}"/>
              </a:ext>
            </a:extLst>
          </xdr:cNvPr>
          <xdr:cNvSpPr txBox="1"/>
        </xdr:nvSpPr>
        <xdr:spPr>
          <a:xfrm>
            <a:off x="10190700"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308" name="テキスト ボックス 307">
            <a:extLst>
              <a:ext uri="{FF2B5EF4-FFF2-40B4-BE49-F238E27FC236}">
                <a16:creationId xmlns:a16="http://schemas.microsoft.com/office/drawing/2014/main" id="{00000000-0008-0000-0500-000034010000}"/>
              </a:ext>
            </a:extLst>
          </xdr:cNvPr>
          <xdr:cNvSpPr txBox="1"/>
        </xdr:nvSpPr>
        <xdr:spPr>
          <a:xfrm>
            <a:off x="10959750" y="5128229"/>
            <a:ext cx="471084"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309" name="テキスト ボックス 308">
            <a:extLst>
              <a:ext uri="{FF2B5EF4-FFF2-40B4-BE49-F238E27FC236}">
                <a16:creationId xmlns:a16="http://schemas.microsoft.com/office/drawing/2014/main" id="{00000000-0008-0000-0500-000035010000}"/>
              </a:ext>
            </a:extLst>
          </xdr:cNvPr>
          <xdr:cNvSpPr txBox="1"/>
        </xdr:nvSpPr>
        <xdr:spPr>
          <a:xfrm>
            <a:off x="11750994"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310" name="テキスト ボックス 309">
            <a:extLst>
              <a:ext uri="{FF2B5EF4-FFF2-40B4-BE49-F238E27FC236}">
                <a16:creationId xmlns:a16="http://schemas.microsoft.com/office/drawing/2014/main" id="{00000000-0008-0000-0500-000036010000}"/>
              </a:ext>
            </a:extLst>
          </xdr:cNvPr>
          <xdr:cNvSpPr txBox="1"/>
        </xdr:nvSpPr>
        <xdr:spPr>
          <a:xfrm>
            <a:off x="12521255"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311" name="テキスト ボックス 310">
            <a:extLst>
              <a:ext uri="{FF2B5EF4-FFF2-40B4-BE49-F238E27FC236}">
                <a16:creationId xmlns:a16="http://schemas.microsoft.com/office/drawing/2014/main" id="{00000000-0008-0000-0500-000037010000}"/>
              </a:ext>
            </a:extLst>
          </xdr:cNvPr>
          <xdr:cNvSpPr txBox="1"/>
        </xdr:nvSpPr>
        <xdr:spPr>
          <a:xfrm>
            <a:off x="1215870" y="3771128"/>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312" name="テキスト ボックス 311">
            <a:extLst>
              <a:ext uri="{FF2B5EF4-FFF2-40B4-BE49-F238E27FC236}">
                <a16:creationId xmlns:a16="http://schemas.microsoft.com/office/drawing/2014/main" id="{00000000-0008-0000-0500-000038010000}"/>
              </a:ext>
            </a:extLst>
          </xdr:cNvPr>
          <xdr:cNvSpPr txBox="1"/>
        </xdr:nvSpPr>
        <xdr:spPr>
          <a:xfrm>
            <a:off x="1842892" y="3771128"/>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313" name="テキスト ボックス 312">
            <a:extLst>
              <a:ext uri="{FF2B5EF4-FFF2-40B4-BE49-F238E27FC236}">
                <a16:creationId xmlns:a16="http://schemas.microsoft.com/office/drawing/2014/main" id="{00000000-0008-0000-0500-000039010000}"/>
              </a:ext>
            </a:extLst>
          </xdr:cNvPr>
          <xdr:cNvSpPr txBox="1"/>
        </xdr:nvSpPr>
        <xdr:spPr>
          <a:xfrm>
            <a:off x="2492109" y="3771128"/>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314" name="テキスト ボックス 313">
            <a:extLst>
              <a:ext uri="{FF2B5EF4-FFF2-40B4-BE49-F238E27FC236}">
                <a16:creationId xmlns:a16="http://schemas.microsoft.com/office/drawing/2014/main" id="{00000000-0008-0000-0500-00003A010000}"/>
              </a:ext>
            </a:extLst>
          </xdr:cNvPr>
          <xdr:cNvSpPr txBox="1"/>
        </xdr:nvSpPr>
        <xdr:spPr>
          <a:xfrm>
            <a:off x="3100168" y="3771128"/>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315" name="テキスト ボックス 314">
            <a:extLst>
              <a:ext uri="{FF2B5EF4-FFF2-40B4-BE49-F238E27FC236}">
                <a16:creationId xmlns:a16="http://schemas.microsoft.com/office/drawing/2014/main" id="{00000000-0008-0000-0500-00003B010000}"/>
              </a:ext>
            </a:extLst>
          </xdr:cNvPr>
          <xdr:cNvSpPr txBox="1"/>
        </xdr:nvSpPr>
        <xdr:spPr>
          <a:xfrm>
            <a:off x="1215870" y="2210592"/>
            <a:ext cx="474313"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316" name="テキスト ボックス 315">
            <a:extLst>
              <a:ext uri="{FF2B5EF4-FFF2-40B4-BE49-F238E27FC236}">
                <a16:creationId xmlns:a16="http://schemas.microsoft.com/office/drawing/2014/main" id="{00000000-0008-0000-0500-00003C010000}"/>
              </a:ext>
            </a:extLst>
          </xdr:cNvPr>
          <xdr:cNvSpPr txBox="1"/>
        </xdr:nvSpPr>
        <xdr:spPr>
          <a:xfrm>
            <a:off x="1847331" y="2210592"/>
            <a:ext cx="474313"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317" name="テキスト ボックス 316">
            <a:extLst>
              <a:ext uri="{FF2B5EF4-FFF2-40B4-BE49-F238E27FC236}">
                <a16:creationId xmlns:a16="http://schemas.microsoft.com/office/drawing/2014/main" id="{00000000-0008-0000-0500-00003D010000}"/>
              </a:ext>
            </a:extLst>
          </xdr:cNvPr>
          <xdr:cNvSpPr txBox="1"/>
        </xdr:nvSpPr>
        <xdr:spPr>
          <a:xfrm>
            <a:off x="2492108" y="2210592"/>
            <a:ext cx="474313"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318" name="テキスト ボックス 317">
            <a:extLst>
              <a:ext uri="{FF2B5EF4-FFF2-40B4-BE49-F238E27FC236}">
                <a16:creationId xmlns:a16="http://schemas.microsoft.com/office/drawing/2014/main" id="{00000000-0008-0000-0500-00003E010000}"/>
              </a:ext>
            </a:extLst>
          </xdr:cNvPr>
          <xdr:cNvSpPr txBox="1"/>
        </xdr:nvSpPr>
        <xdr:spPr>
          <a:xfrm>
            <a:off x="3104605" y="2210592"/>
            <a:ext cx="471085"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sp macro="" textlink="">
        <xdr:nvSpPr>
          <xdr:cNvPr id="319" name="テキスト ボックス 318">
            <a:extLst>
              <a:ext uri="{FF2B5EF4-FFF2-40B4-BE49-F238E27FC236}">
                <a16:creationId xmlns:a16="http://schemas.microsoft.com/office/drawing/2014/main" id="{00000000-0008-0000-0500-00003F010000}"/>
              </a:ext>
            </a:extLst>
          </xdr:cNvPr>
          <xdr:cNvSpPr txBox="1"/>
        </xdr:nvSpPr>
        <xdr:spPr>
          <a:xfrm>
            <a:off x="5267751" y="586114"/>
            <a:ext cx="679527" cy="317579"/>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320" name="直線矢印コネクタ 319">
            <a:extLst>
              <a:ext uri="{FF2B5EF4-FFF2-40B4-BE49-F238E27FC236}">
                <a16:creationId xmlns:a16="http://schemas.microsoft.com/office/drawing/2014/main" id="{00000000-0008-0000-0500-000040010000}"/>
              </a:ext>
            </a:extLst>
          </xdr:cNvPr>
          <xdr:cNvCxnSpPr>
            <a:cxnSpLocks/>
            <a:stCxn id="319" idx="2"/>
            <a:endCxn id="223" idx="0"/>
          </xdr:cNvCxnSpPr>
        </xdr:nvCxnSpPr>
        <xdr:spPr>
          <a:xfrm flipH="1">
            <a:off x="4936100" y="903693"/>
            <a:ext cx="671415" cy="53812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1</xdr:colOff>
      <xdr:row>0</xdr:row>
      <xdr:rowOff>17320</xdr:rowOff>
    </xdr:from>
    <xdr:to>
      <xdr:col>15</xdr:col>
      <xdr:colOff>43568</xdr:colOff>
      <xdr:row>0</xdr:row>
      <xdr:rowOff>906320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 y="17320"/>
          <a:ext cx="4668982" cy="914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3200"/>
            <a:t>屋外エリアレイアウト</a:t>
          </a:r>
        </a:p>
      </xdr:txBody>
    </xdr:sp>
    <xdr:clientData/>
  </xdr:twoCellAnchor>
  <xdr:twoCellAnchor editAs="absolute">
    <xdr:from>
      <xdr:col>29</xdr:col>
      <xdr:colOff>291947</xdr:colOff>
      <xdr:row>0</xdr:row>
      <xdr:rowOff>735293</xdr:rowOff>
    </xdr:from>
    <xdr:to>
      <xdr:col>32</xdr:col>
      <xdr:colOff>530246</xdr:colOff>
      <xdr:row>0</xdr:row>
      <xdr:rowOff>1170990</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13059182" y="735293"/>
          <a:ext cx="2210535" cy="435697"/>
        </a:xfrm>
        <a:prstGeom prst="rect">
          <a:avLst/>
        </a:prstGeom>
        <a:solidFill>
          <a:schemeClr val="bg1"/>
        </a:solid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エリア記号　振り分け</a:t>
          </a:r>
        </a:p>
      </xdr:txBody>
    </xdr:sp>
    <xdr:clientData/>
  </xdr:twoCellAnchor>
  <xdr:twoCellAnchor editAs="absolute">
    <xdr:from>
      <xdr:col>0</xdr:col>
      <xdr:colOff>0</xdr:colOff>
      <xdr:row>0</xdr:row>
      <xdr:rowOff>644523</xdr:rowOff>
    </xdr:from>
    <xdr:to>
      <xdr:col>29</xdr:col>
      <xdr:colOff>197341</xdr:colOff>
      <xdr:row>17</xdr:row>
      <xdr:rowOff>27614</xdr:rowOff>
    </xdr:to>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b="15845"/>
        <a:stretch/>
      </xdr:blipFill>
      <xdr:spPr>
        <a:xfrm>
          <a:off x="0" y="657223"/>
          <a:ext cx="12850864" cy="8613777"/>
        </a:xfrm>
        <a:prstGeom prst="rect">
          <a:avLst/>
        </a:prstGeom>
      </xdr:spPr>
    </xdr:pic>
    <xdr:clientData/>
  </xdr:twoCellAnchor>
  <xdr:twoCellAnchor editAs="absolute">
    <xdr:from>
      <xdr:col>11</xdr:col>
      <xdr:colOff>817574</xdr:colOff>
      <xdr:row>6</xdr:row>
      <xdr:rowOff>674014</xdr:rowOff>
    </xdr:from>
    <xdr:to>
      <xdr:col>16</xdr:col>
      <xdr:colOff>2272947</xdr:colOff>
      <xdr:row>6</xdr:row>
      <xdr:rowOff>1835702</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3690949" y="4270436"/>
          <a:ext cx="3567815" cy="1161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4800"/>
            <a:t>西神研究棟</a:t>
          </a:r>
        </a:p>
      </xdr:txBody>
    </xdr:sp>
    <xdr:clientData/>
  </xdr:twoCellAnchor>
  <xdr:twoCellAnchor editAs="absolute">
    <xdr:from>
      <xdr:col>16</xdr:col>
      <xdr:colOff>815739</xdr:colOff>
      <xdr:row>4</xdr:row>
      <xdr:rowOff>218037</xdr:rowOff>
    </xdr:from>
    <xdr:to>
      <xdr:col>17</xdr:col>
      <xdr:colOff>917970</xdr:colOff>
      <xdr:row>6</xdr:row>
      <xdr:rowOff>736167</xdr:rowOff>
    </xdr:to>
    <xdr:pic>
      <xdr:nvPicPr>
        <xdr:cNvPr id="39" name="図 38">
          <a:extLst>
            <a:ext uri="{FF2B5EF4-FFF2-40B4-BE49-F238E27FC236}">
              <a16:creationId xmlns:a16="http://schemas.microsoft.com/office/drawing/2014/main" id="{00000000-0008-0000-0600-000027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val="0"/>
            </a:ext>
          </a:extLst>
        </a:blip>
        <a:stretch>
          <a:fillRect/>
        </a:stretch>
      </xdr:blipFill>
      <xdr:spPr>
        <a:xfrm>
          <a:off x="5750756" y="3017079"/>
          <a:ext cx="2666724" cy="14361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29</xdr:col>
          <xdr:colOff>141636</xdr:colOff>
          <xdr:row>0</xdr:row>
          <xdr:rowOff>1185004</xdr:rowOff>
        </xdr:from>
        <xdr:to>
          <xdr:col>33</xdr:col>
          <xdr:colOff>0</xdr:colOff>
          <xdr:row>14</xdr:row>
          <xdr:rowOff>399336</xdr:rowOff>
        </xdr:to>
        <xdr:pic>
          <xdr:nvPicPr>
            <xdr:cNvPr id="5" name="図 4">
              <a:extLst>
                <a:ext uri="{FF2B5EF4-FFF2-40B4-BE49-F238E27FC236}">
                  <a16:creationId xmlns:a16="http://schemas.microsoft.com/office/drawing/2014/main" id="{00000000-0008-0000-0600-000005000000}"/>
                </a:ext>
              </a:extLst>
            </xdr:cNvPr>
            <xdr:cNvPicPr>
              <a:picLocks noChangeAspect="1" noChangeArrowheads="1"/>
              <a:extLst>
                <a:ext uri="{84589F7E-364E-4C9E-8A38-B11213B215E9}">
                  <a14:cameraTool cellRange="$AK$18:$AL$37" spid="_x0000_s9543"/>
                </a:ext>
              </a:extLst>
            </xdr:cNvPicPr>
          </xdr:nvPicPr>
          <xdr:blipFill>
            <a:blip xmlns:r="http://schemas.openxmlformats.org/officeDocument/2006/relationships" r:embed="rId4"/>
            <a:srcRect/>
            <a:stretch>
              <a:fillRect/>
            </a:stretch>
          </xdr:blipFill>
          <xdr:spPr bwMode="auto">
            <a:xfrm>
              <a:off x="12908871" y="1185004"/>
              <a:ext cx="2491651" cy="688662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5C298874-6234-4B62-9636-2635BFC07495}"/>
            </a:ext>
          </a:extLst>
        </xdr:cNvPr>
        <xdr:cNvSpPr txBox="1"/>
      </xdr:nvSpPr>
      <xdr:spPr>
        <a:xfrm>
          <a:off x="6870864" y="716726"/>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123825</xdr:colOff>
          <xdr:row>7</xdr:row>
          <xdr:rowOff>342900</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8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33796" name="Check Box 4" hidden="1">
              <a:extLst>
                <a:ext uri="{63B3BB69-23CF-44E3-9099-C40C66FF867C}">
                  <a14:compatExt spid="_x0000_s33796"/>
                </a:ext>
                <a:ext uri="{FF2B5EF4-FFF2-40B4-BE49-F238E27FC236}">
                  <a16:creationId xmlns:a16="http://schemas.microsoft.com/office/drawing/2014/main" id="{00000000-0008-0000-0800-00000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33797" name="Check Box 5" hidden="1">
              <a:extLst>
                <a:ext uri="{63B3BB69-23CF-44E3-9099-C40C66FF867C}">
                  <a14:compatExt spid="_x0000_s33797"/>
                </a:ext>
                <a:ext uri="{FF2B5EF4-FFF2-40B4-BE49-F238E27FC236}">
                  <a16:creationId xmlns:a16="http://schemas.microsoft.com/office/drawing/2014/main" id="{00000000-0008-0000-0800-00000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33798" name="Check Box 6" hidden="1">
              <a:extLst>
                <a:ext uri="{63B3BB69-23CF-44E3-9099-C40C66FF867C}">
                  <a14:compatExt spid="_x0000_s33798"/>
                </a:ext>
                <a:ext uri="{FF2B5EF4-FFF2-40B4-BE49-F238E27FC236}">
                  <a16:creationId xmlns:a16="http://schemas.microsoft.com/office/drawing/2014/main" id="{00000000-0008-0000-0800-00000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33799" name="Check Box 7" hidden="1">
              <a:extLst>
                <a:ext uri="{63B3BB69-23CF-44E3-9099-C40C66FF867C}">
                  <a14:compatExt spid="_x0000_s33799"/>
                </a:ext>
                <a:ext uri="{FF2B5EF4-FFF2-40B4-BE49-F238E27FC236}">
                  <a16:creationId xmlns:a16="http://schemas.microsoft.com/office/drawing/2014/main" id="{00000000-0008-0000-0800-00000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33800" name="Check Box 8" hidden="1">
              <a:extLst>
                <a:ext uri="{63B3BB69-23CF-44E3-9099-C40C66FF867C}">
                  <a14:compatExt spid="_x0000_s33800"/>
                </a:ext>
                <a:ext uri="{FF2B5EF4-FFF2-40B4-BE49-F238E27FC236}">
                  <a16:creationId xmlns:a16="http://schemas.microsoft.com/office/drawing/2014/main" id="{00000000-0008-0000-0800-00000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33801" name="Check Box 9" hidden="1">
              <a:extLst>
                <a:ext uri="{63B3BB69-23CF-44E3-9099-C40C66FF867C}">
                  <a14:compatExt spid="_x0000_s33801"/>
                </a:ext>
                <a:ext uri="{FF2B5EF4-FFF2-40B4-BE49-F238E27FC236}">
                  <a16:creationId xmlns:a16="http://schemas.microsoft.com/office/drawing/2014/main" id="{00000000-0008-0000-0800-00000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33802" name="Check Box 10" hidden="1">
              <a:extLst>
                <a:ext uri="{63B3BB69-23CF-44E3-9099-C40C66FF867C}">
                  <a14:compatExt spid="_x0000_s33802"/>
                </a:ext>
                <a:ext uri="{FF2B5EF4-FFF2-40B4-BE49-F238E27FC236}">
                  <a16:creationId xmlns:a16="http://schemas.microsoft.com/office/drawing/2014/main" id="{00000000-0008-0000-0800-00000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33803" name="Check Box 11" hidden="1">
              <a:extLst>
                <a:ext uri="{63B3BB69-23CF-44E3-9099-C40C66FF867C}">
                  <a14:compatExt spid="_x0000_s33803"/>
                </a:ext>
                <a:ext uri="{FF2B5EF4-FFF2-40B4-BE49-F238E27FC236}">
                  <a16:creationId xmlns:a16="http://schemas.microsoft.com/office/drawing/2014/main" id="{00000000-0008-0000-0800-00000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33804" name="Check Box 12" hidden="1">
              <a:extLst>
                <a:ext uri="{63B3BB69-23CF-44E3-9099-C40C66FF867C}">
                  <a14:compatExt spid="_x0000_s33804"/>
                </a:ext>
                <a:ext uri="{FF2B5EF4-FFF2-40B4-BE49-F238E27FC236}">
                  <a16:creationId xmlns:a16="http://schemas.microsoft.com/office/drawing/2014/main" id="{00000000-0008-0000-0800-00000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33805" name="Check Box 13" hidden="1">
              <a:extLst>
                <a:ext uri="{63B3BB69-23CF-44E3-9099-C40C66FF867C}">
                  <a14:compatExt spid="_x0000_s33805"/>
                </a:ext>
                <a:ext uri="{FF2B5EF4-FFF2-40B4-BE49-F238E27FC236}">
                  <a16:creationId xmlns:a16="http://schemas.microsoft.com/office/drawing/2014/main" id="{00000000-0008-0000-0800-00000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33806" name="Check Box 14" hidden="1">
              <a:extLst>
                <a:ext uri="{63B3BB69-23CF-44E3-9099-C40C66FF867C}">
                  <a14:compatExt spid="_x0000_s33806"/>
                </a:ext>
                <a:ext uri="{FF2B5EF4-FFF2-40B4-BE49-F238E27FC236}">
                  <a16:creationId xmlns:a16="http://schemas.microsoft.com/office/drawing/2014/main" id="{00000000-0008-0000-0800-00000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33807" name="Check Box 15" hidden="1">
              <a:extLst>
                <a:ext uri="{63B3BB69-23CF-44E3-9099-C40C66FF867C}">
                  <a14:compatExt spid="_x0000_s33807"/>
                </a:ext>
                <a:ext uri="{FF2B5EF4-FFF2-40B4-BE49-F238E27FC236}">
                  <a16:creationId xmlns:a16="http://schemas.microsoft.com/office/drawing/2014/main" id="{00000000-0008-0000-0800-00000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33808" name="Check Box 16" hidden="1">
              <a:extLst>
                <a:ext uri="{63B3BB69-23CF-44E3-9099-C40C66FF867C}">
                  <a14:compatExt spid="_x0000_s33808"/>
                </a:ext>
                <a:ext uri="{FF2B5EF4-FFF2-40B4-BE49-F238E27FC236}">
                  <a16:creationId xmlns:a16="http://schemas.microsoft.com/office/drawing/2014/main" id="{00000000-0008-0000-0800-00001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33809" name="Check Box 17" hidden="1">
              <a:extLst>
                <a:ext uri="{63B3BB69-23CF-44E3-9099-C40C66FF867C}">
                  <a14:compatExt spid="_x0000_s33809"/>
                </a:ext>
                <a:ext uri="{FF2B5EF4-FFF2-40B4-BE49-F238E27FC236}">
                  <a16:creationId xmlns:a16="http://schemas.microsoft.com/office/drawing/2014/main" id="{00000000-0008-0000-0800-00001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33810" name="Check Box 18" hidden="1">
              <a:extLst>
                <a:ext uri="{63B3BB69-23CF-44E3-9099-C40C66FF867C}">
                  <a14:compatExt spid="_x0000_s33810"/>
                </a:ext>
                <a:ext uri="{FF2B5EF4-FFF2-40B4-BE49-F238E27FC236}">
                  <a16:creationId xmlns:a16="http://schemas.microsoft.com/office/drawing/2014/main" id="{00000000-0008-0000-0800-00001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33811" name="Check Box 19" hidden="1">
              <a:extLst>
                <a:ext uri="{63B3BB69-23CF-44E3-9099-C40C66FF867C}">
                  <a14:compatExt spid="_x0000_s33811"/>
                </a:ext>
                <a:ext uri="{FF2B5EF4-FFF2-40B4-BE49-F238E27FC236}">
                  <a16:creationId xmlns:a16="http://schemas.microsoft.com/office/drawing/2014/main" id="{00000000-0008-0000-0800-00001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33812" name="Check Box 20" hidden="1">
              <a:extLst>
                <a:ext uri="{63B3BB69-23CF-44E3-9099-C40C66FF867C}">
                  <a14:compatExt spid="_x0000_s33812"/>
                </a:ext>
                <a:ext uri="{FF2B5EF4-FFF2-40B4-BE49-F238E27FC236}">
                  <a16:creationId xmlns:a16="http://schemas.microsoft.com/office/drawing/2014/main" id="{00000000-0008-0000-0800-00001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33813" name="Check Box 21" hidden="1">
              <a:extLst>
                <a:ext uri="{63B3BB69-23CF-44E3-9099-C40C66FF867C}">
                  <a14:compatExt spid="_x0000_s33813"/>
                </a:ext>
                <a:ext uri="{FF2B5EF4-FFF2-40B4-BE49-F238E27FC236}">
                  <a16:creationId xmlns:a16="http://schemas.microsoft.com/office/drawing/2014/main" id="{00000000-0008-0000-0800-00001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33814" name="Check Box 22" hidden="1">
              <a:extLst>
                <a:ext uri="{63B3BB69-23CF-44E3-9099-C40C66FF867C}">
                  <a14:compatExt spid="_x0000_s33814"/>
                </a:ext>
                <a:ext uri="{FF2B5EF4-FFF2-40B4-BE49-F238E27FC236}">
                  <a16:creationId xmlns:a16="http://schemas.microsoft.com/office/drawing/2014/main" id="{00000000-0008-0000-0800-00001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33815" name="Check Box 23" hidden="1">
              <a:extLst>
                <a:ext uri="{63B3BB69-23CF-44E3-9099-C40C66FF867C}">
                  <a14:compatExt spid="_x0000_s33815"/>
                </a:ext>
                <a:ext uri="{FF2B5EF4-FFF2-40B4-BE49-F238E27FC236}">
                  <a16:creationId xmlns:a16="http://schemas.microsoft.com/office/drawing/2014/main" id="{00000000-0008-0000-0800-00001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33816" name="Check Box 24" hidden="1">
              <a:extLst>
                <a:ext uri="{63B3BB69-23CF-44E3-9099-C40C66FF867C}">
                  <a14:compatExt spid="_x0000_s33816"/>
                </a:ext>
                <a:ext uri="{FF2B5EF4-FFF2-40B4-BE49-F238E27FC236}">
                  <a16:creationId xmlns:a16="http://schemas.microsoft.com/office/drawing/2014/main" id="{00000000-0008-0000-0800-00001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33817" name="Check Box 25" hidden="1">
              <a:extLst>
                <a:ext uri="{63B3BB69-23CF-44E3-9099-C40C66FF867C}">
                  <a14:compatExt spid="_x0000_s33817"/>
                </a:ext>
                <a:ext uri="{FF2B5EF4-FFF2-40B4-BE49-F238E27FC236}">
                  <a16:creationId xmlns:a16="http://schemas.microsoft.com/office/drawing/2014/main" id="{00000000-0008-0000-0800-00001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33818" name="Check Box 26" hidden="1">
              <a:extLst>
                <a:ext uri="{63B3BB69-23CF-44E3-9099-C40C66FF867C}">
                  <a14:compatExt spid="_x0000_s33818"/>
                </a:ext>
                <a:ext uri="{FF2B5EF4-FFF2-40B4-BE49-F238E27FC236}">
                  <a16:creationId xmlns:a16="http://schemas.microsoft.com/office/drawing/2014/main" id="{00000000-0008-0000-0800-00001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33819" name="Check Box 27" hidden="1">
              <a:extLst>
                <a:ext uri="{63B3BB69-23CF-44E3-9099-C40C66FF867C}">
                  <a14:compatExt spid="_x0000_s33819"/>
                </a:ext>
                <a:ext uri="{FF2B5EF4-FFF2-40B4-BE49-F238E27FC236}">
                  <a16:creationId xmlns:a16="http://schemas.microsoft.com/office/drawing/2014/main" id="{00000000-0008-0000-0800-00001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33820" name="Check Box 28" hidden="1">
              <a:extLst>
                <a:ext uri="{63B3BB69-23CF-44E3-9099-C40C66FF867C}">
                  <a14:compatExt spid="_x0000_s33820"/>
                </a:ext>
                <a:ext uri="{FF2B5EF4-FFF2-40B4-BE49-F238E27FC236}">
                  <a16:creationId xmlns:a16="http://schemas.microsoft.com/office/drawing/2014/main" id="{00000000-0008-0000-0800-00001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33821" name="Check Box 29" hidden="1">
              <a:extLst>
                <a:ext uri="{63B3BB69-23CF-44E3-9099-C40C66FF867C}">
                  <a14:compatExt spid="_x0000_s33821"/>
                </a:ext>
                <a:ext uri="{FF2B5EF4-FFF2-40B4-BE49-F238E27FC236}">
                  <a16:creationId xmlns:a16="http://schemas.microsoft.com/office/drawing/2014/main" id="{00000000-0008-0000-0800-00001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33822" name="Check Box 30" hidden="1">
              <a:extLst>
                <a:ext uri="{63B3BB69-23CF-44E3-9099-C40C66FF867C}">
                  <a14:compatExt spid="_x0000_s33822"/>
                </a:ext>
                <a:ext uri="{FF2B5EF4-FFF2-40B4-BE49-F238E27FC236}">
                  <a16:creationId xmlns:a16="http://schemas.microsoft.com/office/drawing/2014/main" id="{00000000-0008-0000-0800-00001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33823" name="Check Box 31" hidden="1">
              <a:extLst>
                <a:ext uri="{63B3BB69-23CF-44E3-9099-C40C66FF867C}">
                  <a14:compatExt spid="_x0000_s33823"/>
                </a:ext>
                <a:ext uri="{FF2B5EF4-FFF2-40B4-BE49-F238E27FC236}">
                  <a16:creationId xmlns:a16="http://schemas.microsoft.com/office/drawing/2014/main" id="{00000000-0008-0000-0800-00001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33824" name="Check Box 32" hidden="1">
              <a:extLst>
                <a:ext uri="{63B3BB69-23CF-44E3-9099-C40C66FF867C}">
                  <a14:compatExt spid="_x0000_s33824"/>
                </a:ext>
                <a:ext uri="{FF2B5EF4-FFF2-40B4-BE49-F238E27FC236}">
                  <a16:creationId xmlns:a16="http://schemas.microsoft.com/office/drawing/2014/main" id="{00000000-0008-0000-0800-00002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33825" name="Check Box 33" hidden="1">
              <a:extLst>
                <a:ext uri="{63B3BB69-23CF-44E3-9099-C40C66FF867C}">
                  <a14:compatExt spid="_x0000_s33825"/>
                </a:ext>
                <a:ext uri="{FF2B5EF4-FFF2-40B4-BE49-F238E27FC236}">
                  <a16:creationId xmlns:a16="http://schemas.microsoft.com/office/drawing/2014/main" id="{00000000-0008-0000-0800-00002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33826" name="Check Box 34" hidden="1">
              <a:extLst>
                <a:ext uri="{63B3BB69-23CF-44E3-9099-C40C66FF867C}">
                  <a14:compatExt spid="_x0000_s33826"/>
                </a:ext>
                <a:ext uri="{FF2B5EF4-FFF2-40B4-BE49-F238E27FC236}">
                  <a16:creationId xmlns:a16="http://schemas.microsoft.com/office/drawing/2014/main" id="{00000000-0008-0000-0800-00002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33827" name="Check Box 35" hidden="1">
              <a:extLst>
                <a:ext uri="{63B3BB69-23CF-44E3-9099-C40C66FF867C}">
                  <a14:compatExt spid="_x0000_s33827"/>
                </a:ext>
                <a:ext uri="{FF2B5EF4-FFF2-40B4-BE49-F238E27FC236}">
                  <a16:creationId xmlns:a16="http://schemas.microsoft.com/office/drawing/2014/main" id="{00000000-0008-0000-0800-00002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33828" name="Check Box 36" hidden="1">
              <a:extLst>
                <a:ext uri="{63B3BB69-23CF-44E3-9099-C40C66FF867C}">
                  <a14:compatExt spid="_x0000_s33828"/>
                </a:ext>
                <a:ext uri="{FF2B5EF4-FFF2-40B4-BE49-F238E27FC236}">
                  <a16:creationId xmlns:a16="http://schemas.microsoft.com/office/drawing/2014/main" id="{00000000-0008-0000-0800-00002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33829" name="Check Box 37" hidden="1">
              <a:extLst>
                <a:ext uri="{63B3BB69-23CF-44E3-9099-C40C66FF867C}">
                  <a14:compatExt spid="_x0000_s33829"/>
                </a:ext>
                <a:ext uri="{FF2B5EF4-FFF2-40B4-BE49-F238E27FC236}">
                  <a16:creationId xmlns:a16="http://schemas.microsoft.com/office/drawing/2014/main" id="{00000000-0008-0000-0800-00002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33830" name="Check Box 38" hidden="1">
              <a:extLst>
                <a:ext uri="{63B3BB69-23CF-44E3-9099-C40C66FF867C}">
                  <a14:compatExt spid="_x0000_s33830"/>
                </a:ext>
                <a:ext uri="{FF2B5EF4-FFF2-40B4-BE49-F238E27FC236}">
                  <a16:creationId xmlns:a16="http://schemas.microsoft.com/office/drawing/2014/main" id="{00000000-0008-0000-0800-00002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33831" name="Check Box 39" hidden="1">
              <a:extLst>
                <a:ext uri="{63B3BB69-23CF-44E3-9099-C40C66FF867C}">
                  <a14:compatExt spid="_x0000_s33831"/>
                </a:ext>
                <a:ext uri="{FF2B5EF4-FFF2-40B4-BE49-F238E27FC236}">
                  <a16:creationId xmlns:a16="http://schemas.microsoft.com/office/drawing/2014/main" id="{00000000-0008-0000-0800-00002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oneCellAnchor>
    <xdr:from>
      <xdr:col>5</xdr:col>
      <xdr:colOff>1343026</xdr:colOff>
      <xdr:row>2</xdr:row>
      <xdr:rowOff>0</xdr:rowOff>
    </xdr:from>
    <xdr:ext cx="571500" cy="415549"/>
    <xdr:pic>
      <xdr:nvPicPr>
        <xdr:cNvPr id="3" name="図 2">
          <a:extLst>
            <a:ext uri="{FF2B5EF4-FFF2-40B4-BE49-F238E27FC236}">
              <a16:creationId xmlns:a16="http://schemas.microsoft.com/office/drawing/2014/main" id="{984F3719-E26D-4DED-A998-48905DD5624C}"/>
            </a:ext>
          </a:extLst>
        </xdr:cNvPr>
        <xdr:cNvPicPr>
          <a:picLocks noChangeAspect="1"/>
        </xdr:cNvPicPr>
      </xdr:nvPicPr>
      <xdr:blipFill>
        <a:blip xmlns:r="http://schemas.openxmlformats.org/officeDocument/2006/relationships" r:embed="rId1"/>
        <a:stretch>
          <a:fillRect/>
        </a:stretch>
      </xdr:blipFill>
      <xdr:spPr>
        <a:xfrm>
          <a:off x="5086351" y="342900"/>
          <a:ext cx="571500" cy="415549"/>
        </a:xfrm>
        <a:prstGeom prst="rect">
          <a:avLst/>
        </a:prstGeom>
      </xdr:spPr>
    </xdr:pic>
    <xdr:clientData/>
  </xdr:oneCellAnchor>
  <xdr:oneCellAnchor>
    <xdr:from>
      <xdr:col>3</xdr:col>
      <xdr:colOff>266700</xdr:colOff>
      <xdr:row>22</xdr:row>
      <xdr:rowOff>295275</xdr:rowOff>
    </xdr:from>
    <xdr:ext cx="573074" cy="423448"/>
    <xdr:pic>
      <xdr:nvPicPr>
        <xdr:cNvPr id="4" name="図 3">
          <a:extLst>
            <a:ext uri="{FF2B5EF4-FFF2-40B4-BE49-F238E27FC236}">
              <a16:creationId xmlns:a16="http://schemas.microsoft.com/office/drawing/2014/main" id="{D49387F1-99B1-48A7-AE8A-5AA93F8A6D8D}"/>
            </a:ext>
          </a:extLst>
        </xdr:cNvPr>
        <xdr:cNvPicPr>
          <a:picLocks noChangeAspect="1"/>
        </xdr:cNvPicPr>
      </xdr:nvPicPr>
      <xdr:blipFill>
        <a:blip xmlns:r="http://schemas.openxmlformats.org/officeDocument/2006/relationships" r:embed="rId2"/>
        <a:stretch>
          <a:fillRect/>
        </a:stretch>
      </xdr:blipFill>
      <xdr:spPr>
        <a:xfrm>
          <a:off x="2809875" y="3943350"/>
          <a:ext cx="573074" cy="423448"/>
        </a:xfrm>
        <a:prstGeom prst="rect">
          <a:avLst/>
        </a:prstGeom>
      </xdr:spPr>
    </xdr:pic>
    <xdr:clientData/>
  </xdr:oneCellAnchor>
  <xdr:oneCellAnchor>
    <xdr:from>
      <xdr:col>3</xdr:col>
      <xdr:colOff>285750</xdr:colOff>
      <xdr:row>24</xdr:row>
      <xdr:rowOff>123825</xdr:rowOff>
    </xdr:from>
    <xdr:ext cx="573306" cy="422054"/>
    <xdr:pic>
      <xdr:nvPicPr>
        <xdr:cNvPr id="5" name="図 4">
          <a:extLst>
            <a:ext uri="{FF2B5EF4-FFF2-40B4-BE49-F238E27FC236}">
              <a16:creationId xmlns:a16="http://schemas.microsoft.com/office/drawing/2014/main" id="{B9957950-AAE4-46DA-815E-51593C9394A1}"/>
            </a:ext>
          </a:extLst>
        </xdr:cNvPr>
        <xdr:cNvPicPr>
          <a:picLocks noChangeAspect="1"/>
        </xdr:cNvPicPr>
      </xdr:nvPicPr>
      <xdr:blipFill>
        <a:blip xmlns:r="http://schemas.openxmlformats.org/officeDocument/2006/relationships" r:embed="rId2"/>
        <a:stretch>
          <a:fillRect/>
        </a:stretch>
      </xdr:blipFill>
      <xdr:spPr>
        <a:xfrm>
          <a:off x="2828925" y="4238625"/>
          <a:ext cx="573306" cy="422054"/>
        </a:xfrm>
        <a:prstGeom prst="rect">
          <a:avLst/>
        </a:prstGeom>
      </xdr:spPr>
    </xdr:pic>
    <xdr:clientData/>
  </xdr:oneCellAnchor>
  <xdr:oneCellAnchor>
    <xdr:from>
      <xdr:col>3</xdr:col>
      <xdr:colOff>352425</xdr:colOff>
      <xdr:row>26</xdr:row>
      <xdr:rowOff>0</xdr:rowOff>
    </xdr:from>
    <xdr:ext cx="573306" cy="422054"/>
    <xdr:pic>
      <xdr:nvPicPr>
        <xdr:cNvPr id="6" name="図 5">
          <a:extLst>
            <a:ext uri="{FF2B5EF4-FFF2-40B4-BE49-F238E27FC236}">
              <a16:creationId xmlns:a16="http://schemas.microsoft.com/office/drawing/2014/main" id="{1C742093-CBE0-4135-B255-8D414131BF1C}"/>
            </a:ext>
          </a:extLst>
        </xdr:cNvPr>
        <xdr:cNvPicPr>
          <a:picLocks noChangeAspect="1"/>
        </xdr:cNvPicPr>
      </xdr:nvPicPr>
      <xdr:blipFill>
        <a:blip xmlns:r="http://schemas.openxmlformats.org/officeDocument/2006/relationships" r:embed="rId2"/>
        <a:stretch>
          <a:fillRect/>
        </a:stretch>
      </xdr:blipFill>
      <xdr:spPr>
        <a:xfrm>
          <a:off x="2895600" y="4457700"/>
          <a:ext cx="573306" cy="422054"/>
        </a:xfrm>
        <a:prstGeom prst="rect">
          <a:avLst/>
        </a:prstGeom>
      </xdr:spPr>
    </xdr:pic>
    <xdr:clientData/>
  </xdr:oneCellAnchor>
  <xdr:oneCellAnchor>
    <xdr:from>
      <xdr:col>2</xdr:col>
      <xdr:colOff>2790825</xdr:colOff>
      <xdr:row>26</xdr:row>
      <xdr:rowOff>295275</xdr:rowOff>
    </xdr:from>
    <xdr:ext cx="578417" cy="423448"/>
    <xdr:pic>
      <xdr:nvPicPr>
        <xdr:cNvPr id="7" name="図 6">
          <a:extLst>
            <a:ext uri="{FF2B5EF4-FFF2-40B4-BE49-F238E27FC236}">
              <a16:creationId xmlns:a16="http://schemas.microsoft.com/office/drawing/2014/main" id="{FB3BD560-5BC3-49CE-9753-8D03E13626F1}"/>
            </a:ext>
          </a:extLst>
        </xdr:cNvPr>
        <xdr:cNvPicPr>
          <a:picLocks noChangeAspect="1"/>
        </xdr:cNvPicPr>
      </xdr:nvPicPr>
      <xdr:blipFill>
        <a:blip xmlns:r="http://schemas.openxmlformats.org/officeDocument/2006/relationships" r:embed="rId2"/>
        <a:stretch>
          <a:fillRect/>
        </a:stretch>
      </xdr:blipFill>
      <xdr:spPr>
        <a:xfrm>
          <a:off x="2543175" y="4629150"/>
          <a:ext cx="578417" cy="423448"/>
        </a:xfrm>
        <a:prstGeom prst="rect">
          <a:avLst/>
        </a:prstGeom>
      </xdr:spPr>
    </xdr:pic>
    <xdr:clientData/>
  </xdr:oneCellAnchor>
  <xdr:oneCellAnchor>
    <xdr:from>
      <xdr:col>4</xdr:col>
      <xdr:colOff>0</xdr:colOff>
      <xdr:row>27</xdr:row>
      <xdr:rowOff>0</xdr:rowOff>
    </xdr:from>
    <xdr:ext cx="573074" cy="422054"/>
    <xdr:pic>
      <xdr:nvPicPr>
        <xdr:cNvPr id="8" name="図 7">
          <a:extLst>
            <a:ext uri="{FF2B5EF4-FFF2-40B4-BE49-F238E27FC236}">
              <a16:creationId xmlns:a16="http://schemas.microsoft.com/office/drawing/2014/main" id="{117781D3-AF20-440D-A70B-5E2C5C9CAA72}"/>
            </a:ext>
          </a:extLst>
        </xdr:cNvPr>
        <xdr:cNvPicPr>
          <a:picLocks noChangeAspect="1"/>
        </xdr:cNvPicPr>
      </xdr:nvPicPr>
      <xdr:blipFill>
        <a:blip xmlns:r="http://schemas.openxmlformats.org/officeDocument/2006/relationships" r:embed="rId2"/>
        <a:stretch>
          <a:fillRect/>
        </a:stretch>
      </xdr:blipFill>
      <xdr:spPr>
        <a:xfrm>
          <a:off x="3390900" y="4629150"/>
          <a:ext cx="573074" cy="422054"/>
        </a:xfrm>
        <a:prstGeom prst="rect">
          <a:avLst/>
        </a:prstGeom>
      </xdr:spPr>
    </xdr:pic>
    <xdr:clientData/>
  </xdr:oneCellAnchor>
  <xdr:oneCellAnchor>
    <xdr:from>
      <xdr:col>5</xdr:col>
      <xdr:colOff>0</xdr:colOff>
      <xdr:row>27</xdr:row>
      <xdr:rowOff>0</xdr:rowOff>
    </xdr:from>
    <xdr:ext cx="573074" cy="422054"/>
    <xdr:pic>
      <xdr:nvPicPr>
        <xdr:cNvPr id="9" name="図 8">
          <a:extLst>
            <a:ext uri="{FF2B5EF4-FFF2-40B4-BE49-F238E27FC236}">
              <a16:creationId xmlns:a16="http://schemas.microsoft.com/office/drawing/2014/main" id="{53CA8115-EE55-46C1-85DA-E5DE8C1A1810}"/>
            </a:ext>
          </a:extLst>
        </xdr:cNvPr>
        <xdr:cNvPicPr>
          <a:picLocks noChangeAspect="1"/>
        </xdr:cNvPicPr>
      </xdr:nvPicPr>
      <xdr:blipFill>
        <a:blip xmlns:r="http://schemas.openxmlformats.org/officeDocument/2006/relationships" r:embed="rId2"/>
        <a:stretch>
          <a:fillRect/>
        </a:stretch>
      </xdr:blipFill>
      <xdr:spPr>
        <a:xfrm>
          <a:off x="4238625" y="4629150"/>
          <a:ext cx="573074" cy="422054"/>
        </a:xfrm>
        <a:prstGeom prst="rect">
          <a:avLst/>
        </a:prstGeom>
      </xdr:spPr>
    </xdr:pic>
    <xdr:clientData/>
  </xdr:oneCellAnchor>
  <xdr:oneCellAnchor>
    <xdr:from>
      <xdr:col>5</xdr:col>
      <xdr:colOff>2276475</xdr:colOff>
      <xdr:row>26</xdr:row>
      <xdr:rowOff>304800</xdr:rowOff>
    </xdr:from>
    <xdr:ext cx="573074" cy="423448"/>
    <xdr:pic>
      <xdr:nvPicPr>
        <xdr:cNvPr id="10" name="図 9">
          <a:extLst>
            <a:ext uri="{FF2B5EF4-FFF2-40B4-BE49-F238E27FC236}">
              <a16:creationId xmlns:a16="http://schemas.microsoft.com/office/drawing/2014/main" id="{0D35650D-374B-42BF-8476-3C7325D3207B}"/>
            </a:ext>
          </a:extLst>
        </xdr:cNvPr>
        <xdr:cNvPicPr>
          <a:picLocks noChangeAspect="1"/>
        </xdr:cNvPicPr>
      </xdr:nvPicPr>
      <xdr:blipFill>
        <a:blip xmlns:r="http://schemas.openxmlformats.org/officeDocument/2006/relationships" r:embed="rId2"/>
        <a:stretch>
          <a:fillRect/>
        </a:stretch>
      </xdr:blipFill>
      <xdr:spPr>
        <a:xfrm>
          <a:off x="5086350" y="4629150"/>
          <a:ext cx="573074" cy="423448"/>
        </a:xfrm>
        <a:prstGeom prst="rect">
          <a:avLst/>
        </a:prstGeom>
      </xdr:spPr>
    </xdr:pic>
    <xdr:clientData/>
  </xdr:oneCellAnchor>
  <xdr:oneCellAnchor>
    <xdr:from>
      <xdr:col>2</xdr:col>
      <xdr:colOff>2762250</xdr:colOff>
      <xdr:row>27</xdr:row>
      <xdr:rowOff>304800</xdr:rowOff>
    </xdr:from>
    <xdr:ext cx="578417" cy="423448"/>
    <xdr:pic>
      <xdr:nvPicPr>
        <xdr:cNvPr id="11" name="図 10">
          <a:extLst>
            <a:ext uri="{FF2B5EF4-FFF2-40B4-BE49-F238E27FC236}">
              <a16:creationId xmlns:a16="http://schemas.microsoft.com/office/drawing/2014/main" id="{92738846-4CFC-4E98-AAF5-3AA751EEE8A9}"/>
            </a:ext>
          </a:extLst>
        </xdr:cNvPr>
        <xdr:cNvPicPr>
          <a:picLocks noChangeAspect="1"/>
        </xdr:cNvPicPr>
      </xdr:nvPicPr>
      <xdr:blipFill>
        <a:blip xmlns:r="http://schemas.openxmlformats.org/officeDocument/2006/relationships" r:embed="rId2"/>
        <a:stretch>
          <a:fillRect/>
        </a:stretch>
      </xdr:blipFill>
      <xdr:spPr>
        <a:xfrm>
          <a:off x="2543175" y="4800600"/>
          <a:ext cx="578417" cy="423448"/>
        </a:xfrm>
        <a:prstGeom prst="rect">
          <a:avLst/>
        </a:prstGeom>
      </xdr:spPr>
    </xdr:pic>
    <xdr:clientData/>
  </xdr:oneCellAnchor>
  <xdr:oneCellAnchor>
    <xdr:from>
      <xdr:col>4</xdr:col>
      <xdr:colOff>0</xdr:colOff>
      <xdr:row>28</xdr:row>
      <xdr:rowOff>0</xdr:rowOff>
    </xdr:from>
    <xdr:ext cx="573074" cy="422054"/>
    <xdr:pic>
      <xdr:nvPicPr>
        <xdr:cNvPr id="12" name="図 11">
          <a:extLst>
            <a:ext uri="{FF2B5EF4-FFF2-40B4-BE49-F238E27FC236}">
              <a16:creationId xmlns:a16="http://schemas.microsoft.com/office/drawing/2014/main" id="{DE0A4485-8DD3-4479-9392-70B4EA18E81F}"/>
            </a:ext>
          </a:extLst>
        </xdr:cNvPr>
        <xdr:cNvPicPr>
          <a:picLocks noChangeAspect="1"/>
        </xdr:cNvPicPr>
      </xdr:nvPicPr>
      <xdr:blipFill>
        <a:blip xmlns:r="http://schemas.openxmlformats.org/officeDocument/2006/relationships" r:embed="rId2"/>
        <a:stretch>
          <a:fillRect/>
        </a:stretch>
      </xdr:blipFill>
      <xdr:spPr>
        <a:xfrm>
          <a:off x="3390900" y="4800600"/>
          <a:ext cx="573074" cy="422054"/>
        </a:xfrm>
        <a:prstGeom prst="rect">
          <a:avLst/>
        </a:prstGeom>
      </xdr:spPr>
    </xdr:pic>
    <xdr:clientData/>
  </xdr:oneCellAnchor>
  <xdr:oneCellAnchor>
    <xdr:from>
      <xdr:col>5</xdr:col>
      <xdr:colOff>0</xdr:colOff>
      <xdr:row>28</xdr:row>
      <xdr:rowOff>0</xdr:rowOff>
    </xdr:from>
    <xdr:ext cx="573074" cy="422054"/>
    <xdr:pic>
      <xdr:nvPicPr>
        <xdr:cNvPr id="13" name="図 12">
          <a:extLst>
            <a:ext uri="{FF2B5EF4-FFF2-40B4-BE49-F238E27FC236}">
              <a16:creationId xmlns:a16="http://schemas.microsoft.com/office/drawing/2014/main" id="{854DB27C-B24F-4369-9808-92298E962621}"/>
            </a:ext>
          </a:extLst>
        </xdr:cNvPr>
        <xdr:cNvPicPr>
          <a:picLocks noChangeAspect="1"/>
        </xdr:cNvPicPr>
      </xdr:nvPicPr>
      <xdr:blipFill>
        <a:blip xmlns:r="http://schemas.openxmlformats.org/officeDocument/2006/relationships" r:embed="rId2"/>
        <a:stretch>
          <a:fillRect/>
        </a:stretch>
      </xdr:blipFill>
      <xdr:spPr>
        <a:xfrm>
          <a:off x="4238625" y="4800600"/>
          <a:ext cx="573074" cy="422054"/>
        </a:xfrm>
        <a:prstGeom prst="rect">
          <a:avLst/>
        </a:prstGeom>
      </xdr:spPr>
    </xdr:pic>
    <xdr:clientData/>
  </xdr:oneCellAnchor>
  <xdr:oneCellAnchor>
    <xdr:from>
      <xdr:col>3</xdr:col>
      <xdr:colOff>0</xdr:colOff>
      <xdr:row>29</xdr:row>
      <xdr:rowOff>0</xdr:rowOff>
    </xdr:from>
    <xdr:ext cx="573074" cy="422054"/>
    <xdr:pic>
      <xdr:nvPicPr>
        <xdr:cNvPr id="14" name="図 13">
          <a:extLst>
            <a:ext uri="{FF2B5EF4-FFF2-40B4-BE49-F238E27FC236}">
              <a16:creationId xmlns:a16="http://schemas.microsoft.com/office/drawing/2014/main" id="{8E913290-1D30-4253-8C2E-70A522A4774C}"/>
            </a:ext>
          </a:extLst>
        </xdr:cNvPr>
        <xdr:cNvPicPr>
          <a:picLocks noChangeAspect="1"/>
        </xdr:cNvPicPr>
      </xdr:nvPicPr>
      <xdr:blipFill>
        <a:blip xmlns:r="http://schemas.openxmlformats.org/officeDocument/2006/relationships" r:embed="rId2"/>
        <a:stretch>
          <a:fillRect/>
        </a:stretch>
      </xdr:blipFill>
      <xdr:spPr>
        <a:xfrm>
          <a:off x="2543175" y="4972050"/>
          <a:ext cx="573074" cy="422054"/>
        </a:xfrm>
        <a:prstGeom prst="rect">
          <a:avLst/>
        </a:prstGeom>
      </xdr:spPr>
    </xdr:pic>
    <xdr:clientData/>
  </xdr:oneCellAnchor>
  <xdr:oneCellAnchor>
    <xdr:from>
      <xdr:col>3</xdr:col>
      <xdr:colOff>381000</xdr:colOff>
      <xdr:row>29</xdr:row>
      <xdr:rowOff>304800</xdr:rowOff>
    </xdr:from>
    <xdr:ext cx="573306" cy="420195"/>
    <xdr:pic>
      <xdr:nvPicPr>
        <xdr:cNvPr id="15" name="図 14">
          <a:extLst>
            <a:ext uri="{FF2B5EF4-FFF2-40B4-BE49-F238E27FC236}">
              <a16:creationId xmlns:a16="http://schemas.microsoft.com/office/drawing/2014/main" id="{F1275647-5DE4-4058-8944-1CBB1DA7B6C3}"/>
            </a:ext>
          </a:extLst>
        </xdr:cNvPr>
        <xdr:cNvPicPr>
          <a:picLocks noChangeAspect="1"/>
        </xdr:cNvPicPr>
      </xdr:nvPicPr>
      <xdr:blipFill>
        <a:blip xmlns:r="http://schemas.openxmlformats.org/officeDocument/2006/relationships" r:embed="rId2"/>
        <a:stretch>
          <a:fillRect/>
        </a:stretch>
      </xdr:blipFill>
      <xdr:spPr>
        <a:xfrm>
          <a:off x="2924175" y="5143500"/>
          <a:ext cx="573306" cy="420195"/>
        </a:xfrm>
        <a:prstGeom prst="rect">
          <a:avLst/>
        </a:prstGeom>
      </xdr:spPr>
    </xdr:pic>
    <xdr:clientData/>
  </xdr:oneCellAnchor>
  <xdr:oneCellAnchor>
    <xdr:from>
      <xdr:col>3</xdr:col>
      <xdr:colOff>371475</xdr:colOff>
      <xdr:row>30</xdr:row>
      <xdr:rowOff>323850</xdr:rowOff>
    </xdr:from>
    <xdr:ext cx="573306" cy="416943"/>
    <xdr:pic>
      <xdr:nvPicPr>
        <xdr:cNvPr id="16" name="図 15">
          <a:extLst>
            <a:ext uri="{FF2B5EF4-FFF2-40B4-BE49-F238E27FC236}">
              <a16:creationId xmlns:a16="http://schemas.microsoft.com/office/drawing/2014/main" id="{7466A14C-78CB-44D8-A9CC-61895C28E318}"/>
            </a:ext>
          </a:extLst>
        </xdr:cNvPr>
        <xdr:cNvPicPr>
          <a:picLocks noChangeAspect="1"/>
        </xdr:cNvPicPr>
      </xdr:nvPicPr>
      <xdr:blipFill>
        <a:blip xmlns:r="http://schemas.openxmlformats.org/officeDocument/2006/relationships" r:embed="rId2"/>
        <a:stretch>
          <a:fillRect/>
        </a:stretch>
      </xdr:blipFill>
      <xdr:spPr>
        <a:xfrm>
          <a:off x="2914650" y="5314950"/>
          <a:ext cx="573306" cy="416943"/>
        </a:xfrm>
        <a:prstGeom prst="rect">
          <a:avLst/>
        </a:prstGeom>
      </xdr:spPr>
    </xdr:pic>
    <xdr:clientData/>
  </xdr:oneCellAnchor>
  <xdr:oneCellAnchor>
    <xdr:from>
      <xdr:col>3</xdr:col>
      <xdr:colOff>342900</xdr:colOff>
      <xdr:row>32</xdr:row>
      <xdr:rowOff>47625</xdr:rowOff>
    </xdr:from>
    <xdr:ext cx="573306" cy="420660"/>
    <xdr:pic>
      <xdr:nvPicPr>
        <xdr:cNvPr id="17" name="図 16">
          <a:extLst>
            <a:ext uri="{FF2B5EF4-FFF2-40B4-BE49-F238E27FC236}">
              <a16:creationId xmlns:a16="http://schemas.microsoft.com/office/drawing/2014/main" id="{CC3E1CB6-4647-48ED-B42B-5115560310AE}"/>
            </a:ext>
          </a:extLst>
        </xdr:cNvPr>
        <xdr:cNvPicPr>
          <a:picLocks noChangeAspect="1"/>
        </xdr:cNvPicPr>
      </xdr:nvPicPr>
      <xdr:blipFill>
        <a:blip xmlns:r="http://schemas.openxmlformats.org/officeDocument/2006/relationships" r:embed="rId2"/>
        <a:stretch>
          <a:fillRect/>
        </a:stretch>
      </xdr:blipFill>
      <xdr:spPr>
        <a:xfrm>
          <a:off x="2886075" y="5534025"/>
          <a:ext cx="573306" cy="420660"/>
        </a:xfrm>
        <a:prstGeom prst="rect">
          <a:avLst/>
        </a:prstGeom>
      </xdr:spPr>
    </xdr:pic>
    <xdr:clientData/>
  </xdr:oneCellAnchor>
  <xdr:oneCellAnchor>
    <xdr:from>
      <xdr:col>3</xdr:col>
      <xdr:colOff>361950</xdr:colOff>
      <xdr:row>32</xdr:row>
      <xdr:rowOff>447675</xdr:rowOff>
    </xdr:from>
    <xdr:ext cx="573306" cy="416710"/>
    <xdr:pic>
      <xdr:nvPicPr>
        <xdr:cNvPr id="18" name="図 17">
          <a:extLst>
            <a:ext uri="{FF2B5EF4-FFF2-40B4-BE49-F238E27FC236}">
              <a16:creationId xmlns:a16="http://schemas.microsoft.com/office/drawing/2014/main" id="{03FAB388-DB40-46C5-BBAC-3DBDD476FB3F}"/>
            </a:ext>
          </a:extLst>
        </xdr:cNvPr>
        <xdr:cNvPicPr>
          <a:picLocks noChangeAspect="1"/>
        </xdr:cNvPicPr>
      </xdr:nvPicPr>
      <xdr:blipFill>
        <a:blip xmlns:r="http://schemas.openxmlformats.org/officeDocument/2006/relationships" r:embed="rId2"/>
        <a:stretch>
          <a:fillRect/>
        </a:stretch>
      </xdr:blipFill>
      <xdr:spPr>
        <a:xfrm>
          <a:off x="2905125" y="5657850"/>
          <a:ext cx="573306" cy="416710"/>
        </a:xfrm>
        <a:prstGeom prst="rect">
          <a:avLst/>
        </a:prstGeom>
      </xdr:spPr>
    </xdr:pic>
    <xdr:clientData/>
  </xdr:oneCellAnchor>
  <xdr:oneCellAnchor>
    <xdr:from>
      <xdr:col>3</xdr:col>
      <xdr:colOff>352425</xdr:colOff>
      <xdr:row>33</xdr:row>
      <xdr:rowOff>295275</xdr:rowOff>
    </xdr:from>
    <xdr:ext cx="573306" cy="423448"/>
    <xdr:pic>
      <xdr:nvPicPr>
        <xdr:cNvPr id="19" name="図 18">
          <a:extLst>
            <a:ext uri="{FF2B5EF4-FFF2-40B4-BE49-F238E27FC236}">
              <a16:creationId xmlns:a16="http://schemas.microsoft.com/office/drawing/2014/main" id="{367A0764-D70D-437D-A09A-A78CE371571F}"/>
            </a:ext>
          </a:extLst>
        </xdr:cNvPr>
        <xdr:cNvPicPr>
          <a:picLocks noChangeAspect="1"/>
        </xdr:cNvPicPr>
      </xdr:nvPicPr>
      <xdr:blipFill>
        <a:blip xmlns:r="http://schemas.openxmlformats.org/officeDocument/2006/relationships" r:embed="rId2"/>
        <a:stretch>
          <a:fillRect/>
        </a:stretch>
      </xdr:blipFill>
      <xdr:spPr>
        <a:xfrm>
          <a:off x="2895600" y="5829300"/>
          <a:ext cx="573306" cy="423448"/>
        </a:xfrm>
        <a:prstGeom prst="rect">
          <a:avLst/>
        </a:prstGeom>
      </xdr:spPr>
    </xdr:pic>
    <xdr:clientData/>
  </xdr:oneCellAnchor>
  <xdr:oneCellAnchor>
    <xdr:from>
      <xdr:col>3</xdr:col>
      <xdr:colOff>333375</xdr:colOff>
      <xdr:row>34</xdr:row>
      <xdr:rowOff>266700</xdr:rowOff>
    </xdr:from>
    <xdr:ext cx="573306" cy="423448"/>
    <xdr:pic>
      <xdr:nvPicPr>
        <xdr:cNvPr id="20" name="図 19">
          <a:extLst>
            <a:ext uri="{FF2B5EF4-FFF2-40B4-BE49-F238E27FC236}">
              <a16:creationId xmlns:a16="http://schemas.microsoft.com/office/drawing/2014/main" id="{3F0C3E94-E33B-4A93-A73A-1348382F4225}"/>
            </a:ext>
          </a:extLst>
        </xdr:cNvPr>
        <xdr:cNvPicPr>
          <a:picLocks noChangeAspect="1"/>
        </xdr:cNvPicPr>
      </xdr:nvPicPr>
      <xdr:blipFill>
        <a:blip xmlns:r="http://schemas.openxmlformats.org/officeDocument/2006/relationships" r:embed="rId2"/>
        <a:stretch>
          <a:fillRect/>
        </a:stretch>
      </xdr:blipFill>
      <xdr:spPr>
        <a:xfrm>
          <a:off x="2876550" y="6000750"/>
          <a:ext cx="573306" cy="423448"/>
        </a:xfrm>
        <a:prstGeom prst="rect">
          <a:avLst/>
        </a:prstGeom>
      </xdr:spPr>
    </xdr:pic>
    <xdr:clientData/>
  </xdr:oneCellAnchor>
  <xdr:oneCellAnchor>
    <xdr:from>
      <xdr:col>3</xdr:col>
      <xdr:colOff>352425</xdr:colOff>
      <xdr:row>35</xdr:row>
      <xdr:rowOff>285750</xdr:rowOff>
    </xdr:from>
    <xdr:ext cx="573306" cy="423448"/>
    <xdr:pic>
      <xdr:nvPicPr>
        <xdr:cNvPr id="21" name="図 20">
          <a:extLst>
            <a:ext uri="{FF2B5EF4-FFF2-40B4-BE49-F238E27FC236}">
              <a16:creationId xmlns:a16="http://schemas.microsoft.com/office/drawing/2014/main" id="{7F121E9A-9495-4094-A37D-C35F3B4B5AEE}"/>
            </a:ext>
          </a:extLst>
        </xdr:cNvPr>
        <xdr:cNvPicPr>
          <a:picLocks noChangeAspect="1"/>
        </xdr:cNvPicPr>
      </xdr:nvPicPr>
      <xdr:blipFill>
        <a:blip xmlns:r="http://schemas.openxmlformats.org/officeDocument/2006/relationships" r:embed="rId2"/>
        <a:stretch>
          <a:fillRect/>
        </a:stretch>
      </xdr:blipFill>
      <xdr:spPr>
        <a:xfrm>
          <a:off x="2895600" y="6172200"/>
          <a:ext cx="573306" cy="423448"/>
        </a:xfrm>
        <a:prstGeom prst="rect">
          <a:avLst/>
        </a:prstGeom>
      </xdr:spPr>
    </xdr:pic>
    <xdr:clientData/>
  </xdr:oneCellAnchor>
  <xdr:oneCellAnchor>
    <xdr:from>
      <xdr:col>3</xdr:col>
      <xdr:colOff>323850</xdr:colOff>
      <xdr:row>36</xdr:row>
      <xdr:rowOff>276225</xdr:rowOff>
    </xdr:from>
    <xdr:ext cx="573306" cy="423448"/>
    <xdr:pic>
      <xdr:nvPicPr>
        <xdr:cNvPr id="22" name="図 21">
          <a:extLst>
            <a:ext uri="{FF2B5EF4-FFF2-40B4-BE49-F238E27FC236}">
              <a16:creationId xmlns:a16="http://schemas.microsoft.com/office/drawing/2014/main" id="{CDD2C466-027C-4C1C-89FA-EF4BAFE0E5DF}"/>
            </a:ext>
          </a:extLst>
        </xdr:cNvPr>
        <xdr:cNvPicPr>
          <a:picLocks noChangeAspect="1"/>
        </xdr:cNvPicPr>
      </xdr:nvPicPr>
      <xdr:blipFill>
        <a:blip xmlns:r="http://schemas.openxmlformats.org/officeDocument/2006/relationships" r:embed="rId2"/>
        <a:stretch>
          <a:fillRect/>
        </a:stretch>
      </xdr:blipFill>
      <xdr:spPr>
        <a:xfrm>
          <a:off x="2867025" y="6343650"/>
          <a:ext cx="573306" cy="423448"/>
        </a:xfrm>
        <a:prstGeom prst="rect">
          <a:avLst/>
        </a:prstGeom>
      </xdr:spPr>
    </xdr:pic>
    <xdr:clientData/>
  </xdr:oneCellAnchor>
  <xdr:oneCellAnchor>
    <xdr:from>
      <xdr:col>3</xdr:col>
      <xdr:colOff>333375</xdr:colOff>
      <xdr:row>37</xdr:row>
      <xdr:rowOff>295275</xdr:rowOff>
    </xdr:from>
    <xdr:ext cx="573306" cy="423448"/>
    <xdr:pic>
      <xdr:nvPicPr>
        <xdr:cNvPr id="23" name="図 22">
          <a:extLst>
            <a:ext uri="{FF2B5EF4-FFF2-40B4-BE49-F238E27FC236}">
              <a16:creationId xmlns:a16="http://schemas.microsoft.com/office/drawing/2014/main" id="{9369ACF5-F2D0-4A60-8EA1-A7A9ED426C98}"/>
            </a:ext>
          </a:extLst>
        </xdr:cNvPr>
        <xdr:cNvPicPr>
          <a:picLocks noChangeAspect="1"/>
        </xdr:cNvPicPr>
      </xdr:nvPicPr>
      <xdr:blipFill>
        <a:blip xmlns:r="http://schemas.openxmlformats.org/officeDocument/2006/relationships" r:embed="rId2"/>
        <a:stretch>
          <a:fillRect/>
        </a:stretch>
      </xdr:blipFill>
      <xdr:spPr>
        <a:xfrm>
          <a:off x="2876550" y="6515100"/>
          <a:ext cx="573306" cy="423448"/>
        </a:xfrm>
        <a:prstGeom prst="rect">
          <a:avLst/>
        </a:prstGeom>
      </xdr:spPr>
    </xdr:pic>
    <xdr:clientData/>
  </xdr:oneCellAnchor>
  <xdr:oneCellAnchor>
    <xdr:from>
      <xdr:col>3</xdr:col>
      <xdr:colOff>323850</xdr:colOff>
      <xdr:row>39</xdr:row>
      <xdr:rowOff>28575</xdr:rowOff>
    </xdr:from>
    <xdr:ext cx="573306" cy="422054"/>
    <xdr:pic>
      <xdr:nvPicPr>
        <xdr:cNvPr id="24" name="図 23">
          <a:extLst>
            <a:ext uri="{FF2B5EF4-FFF2-40B4-BE49-F238E27FC236}">
              <a16:creationId xmlns:a16="http://schemas.microsoft.com/office/drawing/2014/main" id="{396F56D9-A8D1-4AC4-9EB3-2F8BC15E1313}"/>
            </a:ext>
          </a:extLst>
        </xdr:cNvPr>
        <xdr:cNvPicPr>
          <a:picLocks noChangeAspect="1"/>
        </xdr:cNvPicPr>
      </xdr:nvPicPr>
      <xdr:blipFill>
        <a:blip xmlns:r="http://schemas.openxmlformats.org/officeDocument/2006/relationships" r:embed="rId2"/>
        <a:stretch>
          <a:fillRect/>
        </a:stretch>
      </xdr:blipFill>
      <xdr:spPr>
        <a:xfrm>
          <a:off x="2867025" y="6715125"/>
          <a:ext cx="573306" cy="422054"/>
        </a:xfrm>
        <a:prstGeom prst="rect">
          <a:avLst/>
        </a:prstGeom>
      </xdr:spPr>
    </xdr:pic>
    <xdr:clientData/>
  </xdr:oneCellAnchor>
  <xdr:oneCellAnchor>
    <xdr:from>
      <xdr:col>3</xdr:col>
      <xdr:colOff>381000</xdr:colOff>
      <xdr:row>42</xdr:row>
      <xdr:rowOff>0</xdr:rowOff>
    </xdr:from>
    <xdr:ext cx="573306" cy="422054"/>
    <xdr:pic>
      <xdr:nvPicPr>
        <xdr:cNvPr id="25" name="図 24">
          <a:extLst>
            <a:ext uri="{FF2B5EF4-FFF2-40B4-BE49-F238E27FC236}">
              <a16:creationId xmlns:a16="http://schemas.microsoft.com/office/drawing/2014/main" id="{78862E8F-7444-49FF-A6C1-D1087D15BBB0}"/>
            </a:ext>
          </a:extLst>
        </xdr:cNvPr>
        <xdr:cNvPicPr>
          <a:picLocks noChangeAspect="1"/>
        </xdr:cNvPicPr>
      </xdr:nvPicPr>
      <xdr:blipFill>
        <a:blip xmlns:r="http://schemas.openxmlformats.org/officeDocument/2006/relationships" r:embed="rId2"/>
        <a:stretch>
          <a:fillRect/>
        </a:stretch>
      </xdr:blipFill>
      <xdr:spPr>
        <a:xfrm>
          <a:off x="2924175" y="7200900"/>
          <a:ext cx="573306" cy="422054"/>
        </a:xfrm>
        <a:prstGeom prst="rect">
          <a:avLst/>
        </a:prstGeom>
      </xdr:spPr>
    </xdr:pic>
    <xdr:clientData/>
  </xdr:oneCellAnchor>
  <xdr:oneCellAnchor>
    <xdr:from>
      <xdr:col>4</xdr:col>
      <xdr:colOff>257174</xdr:colOff>
      <xdr:row>7</xdr:row>
      <xdr:rowOff>381000</xdr:rowOff>
    </xdr:from>
    <xdr:ext cx="2090854" cy="425307"/>
    <xdr:pic>
      <xdr:nvPicPr>
        <xdr:cNvPr id="26" name="図 25">
          <a:extLst>
            <a:ext uri="{FF2B5EF4-FFF2-40B4-BE49-F238E27FC236}">
              <a16:creationId xmlns:a16="http://schemas.microsoft.com/office/drawing/2014/main" id="{F0695899-2B9C-4A1F-8591-BC50BE91913B}"/>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3648074" y="1371600"/>
          <a:ext cx="2090854" cy="425307"/>
        </a:xfrm>
        <a:prstGeom prst="rect">
          <a:avLst/>
        </a:prstGeom>
        <a:ln>
          <a:noFill/>
        </a:ln>
      </xdr:spPr>
    </xdr:pic>
    <xdr:clientData/>
  </xdr:oneCellAnchor>
  <xdr:oneCellAnchor>
    <xdr:from>
      <xdr:col>4</xdr:col>
      <xdr:colOff>352425</xdr:colOff>
      <xdr:row>8</xdr:row>
      <xdr:rowOff>285750</xdr:rowOff>
    </xdr:from>
    <xdr:ext cx="2090854" cy="423448"/>
    <xdr:pic>
      <xdr:nvPicPr>
        <xdr:cNvPr id="27" name="図 26">
          <a:extLst>
            <a:ext uri="{FF2B5EF4-FFF2-40B4-BE49-F238E27FC236}">
              <a16:creationId xmlns:a16="http://schemas.microsoft.com/office/drawing/2014/main" id="{26F04BBA-B1E0-485D-9106-D96A2118016C}"/>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3743325" y="1543050"/>
          <a:ext cx="2090854" cy="423448"/>
        </a:xfrm>
        <a:prstGeom prst="rect">
          <a:avLst/>
        </a:prstGeom>
        <a:ln>
          <a:noFill/>
        </a:ln>
      </xdr:spPr>
    </xdr:pic>
    <xdr:clientData/>
  </xdr:oneCellAnchor>
  <xdr:oneCellAnchor>
    <xdr:from>
      <xdr:col>6</xdr:col>
      <xdr:colOff>609600</xdr:colOff>
      <xdr:row>9</xdr:row>
      <xdr:rowOff>9525</xdr:rowOff>
    </xdr:from>
    <xdr:ext cx="573074" cy="422054"/>
    <xdr:pic>
      <xdr:nvPicPr>
        <xdr:cNvPr id="28" name="図 27">
          <a:extLst>
            <a:ext uri="{FF2B5EF4-FFF2-40B4-BE49-F238E27FC236}">
              <a16:creationId xmlns:a16="http://schemas.microsoft.com/office/drawing/2014/main" id="{F7BDA80E-B279-4B45-A2CA-3137632D5AA4}"/>
            </a:ext>
          </a:extLst>
        </xdr:cNvPr>
        <xdr:cNvPicPr>
          <a:picLocks noChangeAspect="1"/>
        </xdr:cNvPicPr>
      </xdr:nvPicPr>
      <xdr:blipFill>
        <a:blip xmlns:r="http://schemas.openxmlformats.org/officeDocument/2006/relationships" r:embed="rId2"/>
        <a:stretch>
          <a:fillRect/>
        </a:stretch>
      </xdr:blipFill>
      <xdr:spPr>
        <a:xfrm>
          <a:off x="5695950" y="1552575"/>
          <a:ext cx="573074" cy="422054"/>
        </a:xfrm>
        <a:prstGeom prst="rect">
          <a:avLst/>
        </a:prstGeom>
      </xdr:spPr>
    </xdr:pic>
    <xdr:clientData/>
  </xdr:oneCellAnchor>
  <xdr:oneCellAnchor>
    <xdr:from>
      <xdr:col>4</xdr:col>
      <xdr:colOff>1057275</xdr:colOff>
      <xdr:row>9</xdr:row>
      <xdr:rowOff>304800</xdr:rowOff>
    </xdr:from>
    <xdr:ext cx="577953" cy="423448"/>
    <xdr:pic>
      <xdr:nvPicPr>
        <xdr:cNvPr id="29" name="図 28">
          <a:extLst>
            <a:ext uri="{FF2B5EF4-FFF2-40B4-BE49-F238E27FC236}">
              <a16:creationId xmlns:a16="http://schemas.microsoft.com/office/drawing/2014/main" id="{2E26B43B-4C7E-40DE-9A4E-DC2451F5467E}"/>
            </a:ext>
          </a:extLst>
        </xdr:cNvPr>
        <xdr:cNvPicPr>
          <a:picLocks noChangeAspect="1"/>
        </xdr:cNvPicPr>
      </xdr:nvPicPr>
      <xdr:blipFill>
        <a:blip xmlns:r="http://schemas.openxmlformats.org/officeDocument/2006/relationships" r:embed="rId2"/>
        <a:stretch>
          <a:fillRect/>
        </a:stretch>
      </xdr:blipFill>
      <xdr:spPr>
        <a:xfrm>
          <a:off x="4238625" y="1714500"/>
          <a:ext cx="577953" cy="423448"/>
        </a:xfrm>
        <a:prstGeom prst="rect">
          <a:avLst/>
        </a:prstGeom>
      </xdr:spPr>
    </xdr:pic>
    <xdr:clientData/>
  </xdr:oneCellAnchor>
  <xdr:oneCellAnchor>
    <xdr:from>
      <xdr:col>5</xdr:col>
      <xdr:colOff>2924175</xdr:colOff>
      <xdr:row>9</xdr:row>
      <xdr:rowOff>285750</xdr:rowOff>
    </xdr:from>
    <xdr:ext cx="573074" cy="423448"/>
    <xdr:pic>
      <xdr:nvPicPr>
        <xdr:cNvPr id="30" name="図 29">
          <a:extLst>
            <a:ext uri="{FF2B5EF4-FFF2-40B4-BE49-F238E27FC236}">
              <a16:creationId xmlns:a16="http://schemas.microsoft.com/office/drawing/2014/main" id="{4F9936DC-E961-4ED9-B338-7C6BD801AA7E}"/>
            </a:ext>
          </a:extLst>
        </xdr:cNvPr>
        <xdr:cNvPicPr>
          <a:picLocks noChangeAspect="1"/>
        </xdr:cNvPicPr>
      </xdr:nvPicPr>
      <xdr:blipFill>
        <a:blip xmlns:r="http://schemas.openxmlformats.org/officeDocument/2006/relationships" r:embed="rId2"/>
        <a:stretch>
          <a:fillRect/>
        </a:stretch>
      </xdr:blipFill>
      <xdr:spPr>
        <a:xfrm>
          <a:off x="5086350" y="1714500"/>
          <a:ext cx="573074" cy="423448"/>
        </a:xfrm>
        <a:prstGeom prst="rect">
          <a:avLst/>
        </a:prstGeom>
      </xdr:spPr>
    </xdr:pic>
    <xdr:clientData/>
  </xdr:oneCellAnchor>
  <xdr:oneCellAnchor>
    <xdr:from>
      <xdr:col>5</xdr:col>
      <xdr:colOff>3619500</xdr:colOff>
      <xdr:row>9</xdr:row>
      <xdr:rowOff>276225</xdr:rowOff>
    </xdr:from>
    <xdr:ext cx="571500" cy="423448"/>
    <xdr:pic>
      <xdr:nvPicPr>
        <xdr:cNvPr id="31" name="図 30">
          <a:extLst>
            <a:ext uri="{FF2B5EF4-FFF2-40B4-BE49-F238E27FC236}">
              <a16:creationId xmlns:a16="http://schemas.microsoft.com/office/drawing/2014/main" id="{2D177676-1DD1-4762-A3CB-7E7D4E66AAE9}"/>
            </a:ext>
          </a:extLst>
        </xdr:cNvPr>
        <xdr:cNvPicPr>
          <a:picLocks noChangeAspect="1"/>
        </xdr:cNvPicPr>
      </xdr:nvPicPr>
      <xdr:blipFill>
        <a:blip xmlns:r="http://schemas.openxmlformats.org/officeDocument/2006/relationships" r:embed="rId1"/>
        <a:stretch>
          <a:fillRect/>
        </a:stretch>
      </xdr:blipFill>
      <xdr:spPr>
        <a:xfrm>
          <a:off x="5086350" y="1714500"/>
          <a:ext cx="571500" cy="423448"/>
        </a:xfrm>
        <a:prstGeom prst="rect">
          <a:avLst/>
        </a:prstGeom>
      </xdr:spPr>
    </xdr:pic>
    <xdr:clientData/>
  </xdr:oneCellAnchor>
  <xdr:oneCellAnchor>
    <xdr:from>
      <xdr:col>5</xdr:col>
      <xdr:colOff>4886325</xdr:colOff>
      <xdr:row>9</xdr:row>
      <xdr:rowOff>285750</xdr:rowOff>
    </xdr:from>
    <xdr:ext cx="575629" cy="423448"/>
    <xdr:pic>
      <xdr:nvPicPr>
        <xdr:cNvPr id="33832" name="図 33831">
          <a:extLst>
            <a:ext uri="{FF2B5EF4-FFF2-40B4-BE49-F238E27FC236}">
              <a16:creationId xmlns:a16="http://schemas.microsoft.com/office/drawing/2014/main" id="{06A7FF90-D978-4DF3-B666-6BF4DE33FE55}"/>
            </a:ext>
          </a:extLst>
        </xdr:cNvPr>
        <xdr:cNvPicPr>
          <a:picLocks noChangeAspect="1"/>
        </xdr:cNvPicPr>
      </xdr:nvPicPr>
      <xdr:blipFill>
        <a:blip xmlns:r="http://schemas.openxmlformats.org/officeDocument/2006/relationships" r:embed="rId2"/>
        <a:stretch>
          <a:fillRect/>
        </a:stretch>
      </xdr:blipFill>
      <xdr:spPr>
        <a:xfrm>
          <a:off x="5086350" y="1714500"/>
          <a:ext cx="575629" cy="423448"/>
        </a:xfrm>
        <a:prstGeom prst="rect">
          <a:avLst/>
        </a:prstGeom>
      </xdr:spPr>
    </xdr:pic>
    <xdr:clientData/>
  </xdr:oneCellAnchor>
  <xdr:oneCellAnchor>
    <xdr:from>
      <xdr:col>4</xdr:col>
      <xdr:colOff>28575</xdr:colOff>
      <xdr:row>10</xdr:row>
      <xdr:rowOff>285750</xdr:rowOff>
    </xdr:from>
    <xdr:ext cx="571500" cy="423447"/>
    <xdr:pic>
      <xdr:nvPicPr>
        <xdr:cNvPr id="33833" name="図 33832">
          <a:extLst>
            <a:ext uri="{FF2B5EF4-FFF2-40B4-BE49-F238E27FC236}">
              <a16:creationId xmlns:a16="http://schemas.microsoft.com/office/drawing/2014/main" id="{39583F8B-5C66-4C3D-A92E-C758CC8E25EA}"/>
            </a:ext>
          </a:extLst>
        </xdr:cNvPr>
        <xdr:cNvPicPr>
          <a:picLocks noChangeAspect="1"/>
        </xdr:cNvPicPr>
      </xdr:nvPicPr>
      <xdr:blipFill>
        <a:blip xmlns:r="http://schemas.openxmlformats.org/officeDocument/2006/relationships" r:embed="rId1"/>
        <a:stretch>
          <a:fillRect/>
        </a:stretch>
      </xdr:blipFill>
      <xdr:spPr>
        <a:xfrm>
          <a:off x="3419475" y="1885950"/>
          <a:ext cx="571500" cy="423447"/>
        </a:xfrm>
        <a:prstGeom prst="rect">
          <a:avLst/>
        </a:prstGeom>
      </xdr:spPr>
    </xdr:pic>
    <xdr:clientData/>
  </xdr:oneCellAnchor>
  <xdr:oneCellAnchor>
    <xdr:from>
      <xdr:col>4</xdr:col>
      <xdr:colOff>180975</xdr:colOff>
      <xdr:row>11</xdr:row>
      <xdr:rowOff>304800</xdr:rowOff>
    </xdr:from>
    <xdr:ext cx="1243129" cy="423447"/>
    <xdr:pic>
      <xdr:nvPicPr>
        <xdr:cNvPr id="33834" name="図 33833">
          <a:extLst>
            <a:ext uri="{FF2B5EF4-FFF2-40B4-BE49-F238E27FC236}">
              <a16:creationId xmlns:a16="http://schemas.microsoft.com/office/drawing/2014/main" id="{309EC0CE-5035-4788-8618-106BEA84A4FC}"/>
            </a:ext>
          </a:extLst>
        </xdr:cNvPr>
        <xdr:cNvPicPr>
          <a:picLocks noChangeAspect="1"/>
        </xdr:cNvPicPr>
      </xdr:nvPicPr>
      <xdr:blipFill>
        <a:blip xmlns:r="http://schemas.openxmlformats.org/officeDocument/2006/relationships" r:embed="rId1"/>
        <a:stretch>
          <a:fillRect/>
        </a:stretch>
      </xdr:blipFill>
      <xdr:spPr>
        <a:xfrm>
          <a:off x="3571875" y="2057400"/>
          <a:ext cx="1243129" cy="423447"/>
        </a:xfrm>
        <a:prstGeom prst="rect">
          <a:avLst/>
        </a:prstGeom>
      </xdr:spPr>
    </xdr:pic>
    <xdr:clientData/>
  </xdr:oneCellAnchor>
  <xdr:oneCellAnchor>
    <xdr:from>
      <xdr:col>5</xdr:col>
      <xdr:colOff>476250</xdr:colOff>
      <xdr:row>11</xdr:row>
      <xdr:rowOff>295275</xdr:rowOff>
    </xdr:from>
    <xdr:ext cx="1238250" cy="423447"/>
    <xdr:pic>
      <xdr:nvPicPr>
        <xdr:cNvPr id="33835" name="図 33834">
          <a:extLst>
            <a:ext uri="{FF2B5EF4-FFF2-40B4-BE49-F238E27FC236}">
              <a16:creationId xmlns:a16="http://schemas.microsoft.com/office/drawing/2014/main" id="{B54A0DD1-DE06-4BDE-A5B4-CAB80B0DDB94}"/>
            </a:ext>
          </a:extLst>
        </xdr:cNvPr>
        <xdr:cNvPicPr>
          <a:picLocks noChangeAspect="1"/>
        </xdr:cNvPicPr>
      </xdr:nvPicPr>
      <xdr:blipFill>
        <a:blip xmlns:r="http://schemas.openxmlformats.org/officeDocument/2006/relationships" r:embed="rId1"/>
        <a:stretch>
          <a:fillRect/>
        </a:stretch>
      </xdr:blipFill>
      <xdr:spPr>
        <a:xfrm>
          <a:off x="4714875" y="2057400"/>
          <a:ext cx="1238250" cy="423447"/>
        </a:xfrm>
        <a:prstGeom prst="rect">
          <a:avLst/>
        </a:prstGeom>
      </xdr:spPr>
    </xdr:pic>
    <xdr:clientData/>
  </xdr:oneCellAnchor>
  <xdr:oneCellAnchor>
    <xdr:from>
      <xdr:col>4</xdr:col>
      <xdr:colOff>0</xdr:colOff>
      <xdr:row>13</xdr:row>
      <xdr:rowOff>0</xdr:rowOff>
    </xdr:from>
    <xdr:ext cx="571500" cy="422054"/>
    <xdr:pic>
      <xdr:nvPicPr>
        <xdr:cNvPr id="33836" name="図 33835">
          <a:extLst>
            <a:ext uri="{FF2B5EF4-FFF2-40B4-BE49-F238E27FC236}">
              <a16:creationId xmlns:a16="http://schemas.microsoft.com/office/drawing/2014/main" id="{8AC9EBF9-E6FB-4C16-9173-8BA229083923}"/>
            </a:ext>
          </a:extLst>
        </xdr:cNvPr>
        <xdr:cNvPicPr>
          <a:picLocks noChangeAspect="1"/>
        </xdr:cNvPicPr>
      </xdr:nvPicPr>
      <xdr:blipFill>
        <a:blip xmlns:r="http://schemas.openxmlformats.org/officeDocument/2006/relationships" r:embed="rId1"/>
        <a:stretch>
          <a:fillRect/>
        </a:stretch>
      </xdr:blipFill>
      <xdr:spPr>
        <a:xfrm>
          <a:off x="3390900" y="2228850"/>
          <a:ext cx="571500" cy="422054"/>
        </a:xfrm>
        <a:prstGeom prst="rect">
          <a:avLst/>
        </a:prstGeom>
      </xdr:spPr>
    </xdr:pic>
    <xdr:clientData/>
  </xdr:oneCellAnchor>
  <xdr:oneCellAnchor>
    <xdr:from>
      <xdr:col>5</xdr:col>
      <xdr:colOff>3048000</xdr:colOff>
      <xdr:row>12</xdr:row>
      <xdr:rowOff>314325</xdr:rowOff>
    </xdr:from>
    <xdr:ext cx="571500" cy="423448"/>
    <xdr:pic>
      <xdr:nvPicPr>
        <xdr:cNvPr id="33837" name="図 33836">
          <a:extLst>
            <a:ext uri="{FF2B5EF4-FFF2-40B4-BE49-F238E27FC236}">
              <a16:creationId xmlns:a16="http://schemas.microsoft.com/office/drawing/2014/main" id="{074785AD-F0DD-4DE7-AF77-C99972209A16}"/>
            </a:ext>
          </a:extLst>
        </xdr:cNvPr>
        <xdr:cNvPicPr>
          <a:picLocks noChangeAspect="1"/>
        </xdr:cNvPicPr>
      </xdr:nvPicPr>
      <xdr:blipFill>
        <a:blip xmlns:r="http://schemas.openxmlformats.org/officeDocument/2006/relationships" r:embed="rId1"/>
        <a:stretch>
          <a:fillRect/>
        </a:stretch>
      </xdr:blipFill>
      <xdr:spPr>
        <a:xfrm>
          <a:off x="5086350" y="2228850"/>
          <a:ext cx="571500" cy="423448"/>
        </a:xfrm>
        <a:prstGeom prst="rect">
          <a:avLst/>
        </a:prstGeom>
      </xdr:spPr>
    </xdr:pic>
    <xdr:clientData/>
  </xdr:oneCellAnchor>
  <xdr:oneCellAnchor>
    <xdr:from>
      <xdr:col>3</xdr:col>
      <xdr:colOff>371475</xdr:colOff>
      <xdr:row>13</xdr:row>
      <xdr:rowOff>266700</xdr:rowOff>
    </xdr:from>
    <xdr:ext cx="571732" cy="423448"/>
    <xdr:pic>
      <xdr:nvPicPr>
        <xdr:cNvPr id="33838" name="図 33837">
          <a:extLst>
            <a:ext uri="{FF2B5EF4-FFF2-40B4-BE49-F238E27FC236}">
              <a16:creationId xmlns:a16="http://schemas.microsoft.com/office/drawing/2014/main" id="{869F4D40-4F43-4071-AF67-DBE2DE1F183C}"/>
            </a:ext>
          </a:extLst>
        </xdr:cNvPr>
        <xdr:cNvPicPr>
          <a:picLocks noChangeAspect="1"/>
        </xdr:cNvPicPr>
      </xdr:nvPicPr>
      <xdr:blipFill>
        <a:blip xmlns:r="http://schemas.openxmlformats.org/officeDocument/2006/relationships" r:embed="rId1"/>
        <a:stretch>
          <a:fillRect/>
        </a:stretch>
      </xdr:blipFill>
      <xdr:spPr>
        <a:xfrm>
          <a:off x="2914650" y="2400300"/>
          <a:ext cx="571732" cy="423448"/>
        </a:xfrm>
        <a:prstGeom prst="rect">
          <a:avLst/>
        </a:prstGeom>
      </xdr:spPr>
    </xdr:pic>
    <xdr:clientData/>
  </xdr:oneCellAnchor>
  <xdr:oneCellAnchor>
    <xdr:from>
      <xdr:col>2</xdr:col>
      <xdr:colOff>2743200</xdr:colOff>
      <xdr:row>14</xdr:row>
      <xdr:rowOff>285750</xdr:rowOff>
    </xdr:from>
    <xdr:ext cx="576843" cy="423448"/>
    <xdr:pic>
      <xdr:nvPicPr>
        <xdr:cNvPr id="33839" name="図 33838">
          <a:extLst>
            <a:ext uri="{FF2B5EF4-FFF2-40B4-BE49-F238E27FC236}">
              <a16:creationId xmlns:a16="http://schemas.microsoft.com/office/drawing/2014/main" id="{A9FF877C-F74C-48C8-97AF-C1C719974B06}"/>
            </a:ext>
          </a:extLst>
        </xdr:cNvPr>
        <xdr:cNvPicPr>
          <a:picLocks noChangeAspect="1"/>
        </xdr:cNvPicPr>
      </xdr:nvPicPr>
      <xdr:blipFill>
        <a:blip xmlns:r="http://schemas.openxmlformats.org/officeDocument/2006/relationships" r:embed="rId1"/>
        <a:stretch>
          <a:fillRect/>
        </a:stretch>
      </xdr:blipFill>
      <xdr:spPr>
        <a:xfrm>
          <a:off x="2543175" y="2571750"/>
          <a:ext cx="576843" cy="423448"/>
        </a:xfrm>
        <a:prstGeom prst="rect">
          <a:avLst/>
        </a:prstGeom>
      </xdr:spPr>
    </xdr:pic>
    <xdr:clientData/>
  </xdr:oneCellAnchor>
  <xdr:oneCellAnchor>
    <xdr:from>
      <xdr:col>5</xdr:col>
      <xdr:colOff>133350</xdr:colOff>
      <xdr:row>14</xdr:row>
      <xdr:rowOff>295275</xdr:rowOff>
    </xdr:from>
    <xdr:ext cx="571500" cy="423448"/>
    <xdr:pic>
      <xdr:nvPicPr>
        <xdr:cNvPr id="33840" name="図 33839">
          <a:extLst>
            <a:ext uri="{FF2B5EF4-FFF2-40B4-BE49-F238E27FC236}">
              <a16:creationId xmlns:a16="http://schemas.microsoft.com/office/drawing/2014/main" id="{284CB41C-4325-4382-92F1-2A9A6EB5E7CC}"/>
            </a:ext>
          </a:extLst>
        </xdr:cNvPr>
        <xdr:cNvPicPr>
          <a:picLocks noChangeAspect="1"/>
        </xdr:cNvPicPr>
      </xdr:nvPicPr>
      <xdr:blipFill>
        <a:blip xmlns:r="http://schemas.openxmlformats.org/officeDocument/2006/relationships" r:embed="rId1"/>
        <a:stretch>
          <a:fillRect/>
        </a:stretch>
      </xdr:blipFill>
      <xdr:spPr>
        <a:xfrm>
          <a:off x="4371975" y="2571750"/>
          <a:ext cx="571500" cy="423448"/>
        </a:xfrm>
        <a:prstGeom prst="rect">
          <a:avLst/>
        </a:prstGeom>
      </xdr:spPr>
    </xdr:pic>
    <xdr:clientData/>
  </xdr:oneCellAnchor>
  <xdr:oneCellAnchor>
    <xdr:from>
      <xdr:col>2</xdr:col>
      <xdr:colOff>2762250</xdr:colOff>
      <xdr:row>15</xdr:row>
      <xdr:rowOff>304800</xdr:rowOff>
    </xdr:from>
    <xdr:ext cx="578417" cy="423448"/>
    <xdr:pic>
      <xdr:nvPicPr>
        <xdr:cNvPr id="33841" name="図 33840">
          <a:extLst>
            <a:ext uri="{FF2B5EF4-FFF2-40B4-BE49-F238E27FC236}">
              <a16:creationId xmlns:a16="http://schemas.microsoft.com/office/drawing/2014/main" id="{FC5A5BFC-B10F-49F5-8267-C1815376DE66}"/>
            </a:ext>
          </a:extLst>
        </xdr:cNvPr>
        <xdr:cNvPicPr>
          <a:picLocks noChangeAspect="1"/>
        </xdr:cNvPicPr>
      </xdr:nvPicPr>
      <xdr:blipFill>
        <a:blip xmlns:r="http://schemas.openxmlformats.org/officeDocument/2006/relationships" r:embed="rId2"/>
        <a:stretch>
          <a:fillRect/>
        </a:stretch>
      </xdr:blipFill>
      <xdr:spPr>
        <a:xfrm>
          <a:off x="2543175" y="2743200"/>
          <a:ext cx="578417" cy="423448"/>
        </a:xfrm>
        <a:prstGeom prst="rect">
          <a:avLst/>
        </a:prstGeom>
      </xdr:spPr>
    </xdr:pic>
    <xdr:clientData/>
  </xdr:oneCellAnchor>
  <xdr:oneCellAnchor>
    <xdr:from>
      <xdr:col>5</xdr:col>
      <xdr:colOff>762000</xdr:colOff>
      <xdr:row>15</xdr:row>
      <xdr:rowOff>266700</xdr:rowOff>
    </xdr:from>
    <xdr:ext cx="573074" cy="423448"/>
    <xdr:pic>
      <xdr:nvPicPr>
        <xdr:cNvPr id="33842" name="図 33841">
          <a:extLst>
            <a:ext uri="{FF2B5EF4-FFF2-40B4-BE49-F238E27FC236}">
              <a16:creationId xmlns:a16="http://schemas.microsoft.com/office/drawing/2014/main" id="{973DE94F-6BE7-477F-BB36-5C51D7953532}"/>
            </a:ext>
          </a:extLst>
        </xdr:cNvPr>
        <xdr:cNvPicPr>
          <a:picLocks noChangeAspect="1"/>
        </xdr:cNvPicPr>
      </xdr:nvPicPr>
      <xdr:blipFill>
        <a:blip xmlns:r="http://schemas.openxmlformats.org/officeDocument/2006/relationships" r:embed="rId2"/>
        <a:stretch>
          <a:fillRect/>
        </a:stretch>
      </xdr:blipFill>
      <xdr:spPr>
        <a:xfrm>
          <a:off x="5000625" y="2743200"/>
          <a:ext cx="573074" cy="423448"/>
        </a:xfrm>
        <a:prstGeom prst="rect">
          <a:avLst/>
        </a:prstGeom>
      </xdr:spPr>
    </xdr:pic>
    <xdr:clientData/>
  </xdr:oneCellAnchor>
  <xdr:oneCellAnchor>
    <xdr:from>
      <xdr:col>2</xdr:col>
      <xdr:colOff>2724150</xdr:colOff>
      <xdr:row>16</xdr:row>
      <xdr:rowOff>257175</xdr:rowOff>
    </xdr:from>
    <xdr:ext cx="578417" cy="423448"/>
    <xdr:pic>
      <xdr:nvPicPr>
        <xdr:cNvPr id="33843" name="図 33842">
          <a:extLst>
            <a:ext uri="{FF2B5EF4-FFF2-40B4-BE49-F238E27FC236}">
              <a16:creationId xmlns:a16="http://schemas.microsoft.com/office/drawing/2014/main" id="{5B0D05CD-7066-4B48-A796-3BD5F819E654}"/>
            </a:ext>
          </a:extLst>
        </xdr:cNvPr>
        <xdr:cNvPicPr>
          <a:picLocks noChangeAspect="1"/>
        </xdr:cNvPicPr>
      </xdr:nvPicPr>
      <xdr:blipFill>
        <a:blip xmlns:r="http://schemas.openxmlformats.org/officeDocument/2006/relationships" r:embed="rId2"/>
        <a:stretch>
          <a:fillRect/>
        </a:stretch>
      </xdr:blipFill>
      <xdr:spPr>
        <a:xfrm>
          <a:off x="2543175" y="2914650"/>
          <a:ext cx="578417" cy="423448"/>
        </a:xfrm>
        <a:prstGeom prst="rect">
          <a:avLst/>
        </a:prstGeom>
      </xdr:spPr>
    </xdr:pic>
    <xdr:clientData/>
  </xdr:oneCellAnchor>
  <xdr:oneCellAnchor>
    <xdr:from>
      <xdr:col>4</xdr:col>
      <xdr:colOff>933450</xdr:colOff>
      <xdr:row>16</xdr:row>
      <xdr:rowOff>285750</xdr:rowOff>
    </xdr:from>
    <xdr:ext cx="577953" cy="423448"/>
    <xdr:pic>
      <xdr:nvPicPr>
        <xdr:cNvPr id="33844" name="図 33843">
          <a:extLst>
            <a:ext uri="{FF2B5EF4-FFF2-40B4-BE49-F238E27FC236}">
              <a16:creationId xmlns:a16="http://schemas.microsoft.com/office/drawing/2014/main" id="{A66D02BC-CD37-4F1C-A4FD-5AF43D508068}"/>
            </a:ext>
          </a:extLst>
        </xdr:cNvPr>
        <xdr:cNvPicPr>
          <a:picLocks noChangeAspect="1"/>
        </xdr:cNvPicPr>
      </xdr:nvPicPr>
      <xdr:blipFill>
        <a:blip xmlns:r="http://schemas.openxmlformats.org/officeDocument/2006/relationships" r:embed="rId2"/>
        <a:stretch>
          <a:fillRect/>
        </a:stretch>
      </xdr:blipFill>
      <xdr:spPr>
        <a:xfrm>
          <a:off x="4238625" y="2914650"/>
          <a:ext cx="577953" cy="423448"/>
        </a:xfrm>
        <a:prstGeom prst="rect">
          <a:avLst/>
        </a:prstGeom>
      </xdr:spPr>
    </xdr:pic>
    <xdr:clientData/>
  </xdr:oneCellAnchor>
  <xdr:oneCellAnchor>
    <xdr:from>
      <xdr:col>5</xdr:col>
      <xdr:colOff>2905125</xdr:colOff>
      <xdr:row>16</xdr:row>
      <xdr:rowOff>295275</xdr:rowOff>
    </xdr:from>
    <xdr:ext cx="573074" cy="423448"/>
    <xdr:pic>
      <xdr:nvPicPr>
        <xdr:cNvPr id="33845" name="図 33844">
          <a:extLst>
            <a:ext uri="{FF2B5EF4-FFF2-40B4-BE49-F238E27FC236}">
              <a16:creationId xmlns:a16="http://schemas.microsoft.com/office/drawing/2014/main" id="{3DCFBC72-5BC1-4C58-B709-0F07852CCF95}"/>
            </a:ext>
          </a:extLst>
        </xdr:cNvPr>
        <xdr:cNvPicPr>
          <a:picLocks noChangeAspect="1"/>
        </xdr:cNvPicPr>
      </xdr:nvPicPr>
      <xdr:blipFill>
        <a:blip xmlns:r="http://schemas.openxmlformats.org/officeDocument/2006/relationships" r:embed="rId2"/>
        <a:stretch>
          <a:fillRect/>
        </a:stretch>
      </xdr:blipFill>
      <xdr:spPr>
        <a:xfrm>
          <a:off x="5086350" y="2914650"/>
          <a:ext cx="573074" cy="423448"/>
        </a:xfrm>
        <a:prstGeom prst="rect">
          <a:avLst/>
        </a:prstGeom>
      </xdr:spPr>
    </xdr:pic>
    <xdr:clientData/>
  </xdr:oneCellAnchor>
  <xdr:oneCellAnchor>
    <xdr:from>
      <xdr:col>2</xdr:col>
      <xdr:colOff>2743200</xdr:colOff>
      <xdr:row>17</xdr:row>
      <xdr:rowOff>285750</xdr:rowOff>
    </xdr:from>
    <xdr:ext cx="578417" cy="423448"/>
    <xdr:pic>
      <xdr:nvPicPr>
        <xdr:cNvPr id="33846" name="図 33845">
          <a:extLst>
            <a:ext uri="{FF2B5EF4-FFF2-40B4-BE49-F238E27FC236}">
              <a16:creationId xmlns:a16="http://schemas.microsoft.com/office/drawing/2014/main" id="{FBA772F4-7F27-4190-987E-911C6912CEEF}"/>
            </a:ext>
          </a:extLst>
        </xdr:cNvPr>
        <xdr:cNvPicPr>
          <a:picLocks noChangeAspect="1"/>
        </xdr:cNvPicPr>
      </xdr:nvPicPr>
      <xdr:blipFill>
        <a:blip xmlns:r="http://schemas.openxmlformats.org/officeDocument/2006/relationships" r:embed="rId2"/>
        <a:stretch>
          <a:fillRect/>
        </a:stretch>
      </xdr:blipFill>
      <xdr:spPr>
        <a:xfrm>
          <a:off x="2543175" y="3086100"/>
          <a:ext cx="578417" cy="423448"/>
        </a:xfrm>
        <a:prstGeom prst="rect">
          <a:avLst/>
        </a:prstGeom>
      </xdr:spPr>
    </xdr:pic>
    <xdr:clientData/>
  </xdr:oneCellAnchor>
  <xdr:oneCellAnchor>
    <xdr:from>
      <xdr:col>4</xdr:col>
      <xdr:colOff>200025</xdr:colOff>
      <xdr:row>17</xdr:row>
      <xdr:rowOff>314325</xdr:rowOff>
    </xdr:from>
    <xdr:ext cx="573074" cy="423448"/>
    <xdr:pic>
      <xdr:nvPicPr>
        <xdr:cNvPr id="33847" name="図 33846">
          <a:extLst>
            <a:ext uri="{FF2B5EF4-FFF2-40B4-BE49-F238E27FC236}">
              <a16:creationId xmlns:a16="http://schemas.microsoft.com/office/drawing/2014/main" id="{92A16F35-955F-46B6-BFEE-8F64435320D2}"/>
            </a:ext>
          </a:extLst>
        </xdr:cNvPr>
        <xdr:cNvPicPr>
          <a:picLocks noChangeAspect="1"/>
        </xdr:cNvPicPr>
      </xdr:nvPicPr>
      <xdr:blipFill>
        <a:blip xmlns:r="http://schemas.openxmlformats.org/officeDocument/2006/relationships" r:embed="rId2"/>
        <a:stretch>
          <a:fillRect/>
        </a:stretch>
      </xdr:blipFill>
      <xdr:spPr>
        <a:xfrm>
          <a:off x="3590925" y="3086100"/>
          <a:ext cx="573074" cy="423448"/>
        </a:xfrm>
        <a:prstGeom prst="rect">
          <a:avLst/>
        </a:prstGeom>
      </xdr:spPr>
    </xdr:pic>
    <xdr:clientData/>
  </xdr:oneCellAnchor>
  <xdr:oneCellAnchor>
    <xdr:from>
      <xdr:col>4</xdr:col>
      <xdr:colOff>1085850</xdr:colOff>
      <xdr:row>17</xdr:row>
      <xdr:rowOff>285750</xdr:rowOff>
    </xdr:from>
    <xdr:ext cx="577953" cy="423448"/>
    <xdr:pic>
      <xdr:nvPicPr>
        <xdr:cNvPr id="33848" name="図 33847">
          <a:extLst>
            <a:ext uri="{FF2B5EF4-FFF2-40B4-BE49-F238E27FC236}">
              <a16:creationId xmlns:a16="http://schemas.microsoft.com/office/drawing/2014/main" id="{629FCAAC-37F3-4E92-9DD5-CE04BE476381}"/>
            </a:ext>
          </a:extLst>
        </xdr:cNvPr>
        <xdr:cNvPicPr>
          <a:picLocks noChangeAspect="1"/>
        </xdr:cNvPicPr>
      </xdr:nvPicPr>
      <xdr:blipFill>
        <a:blip xmlns:r="http://schemas.openxmlformats.org/officeDocument/2006/relationships" r:embed="rId2"/>
        <a:stretch>
          <a:fillRect/>
        </a:stretch>
      </xdr:blipFill>
      <xdr:spPr>
        <a:xfrm>
          <a:off x="4238625" y="3086100"/>
          <a:ext cx="577953" cy="423448"/>
        </a:xfrm>
        <a:prstGeom prst="rect">
          <a:avLst/>
        </a:prstGeom>
      </xdr:spPr>
    </xdr:pic>
    <xdr:clientData/>
  </xdr:oneCellAnchor>
  <xdr:oneCellAnchor>
    <xdr:from>
      <xdr:col>5</xdr:col>
      <xdr:colOff>933450</xdr:colOff>
      <xdr:row>17</xdr:row>
      <xdr:rowOff>295275</xdr:rowOff>
    </xdr:from>
    <xdr:ext cx="573074" cy="423448"/>
    <xdr:pic>
      <xdr:nvPicPr>
        <xdr:cNvPr id="33849" name="図 33848">
          <a:extLst>
            <a:ext uri="{FF2B5EF4-FFF2-40B4-BE49-F238E27FC236}">
              <a16:creationId xmlns:a16="http://schemas.microsoft.com/office/drawing/2014/main" id="{70B97BED-69CD-419B-8394-3E2DEEF678CE}"/>
            </a:ext>
          </a:extLst>
        </xdr:cNvPr>
        <xdr:cNvPicPr>
          <a:picLocks noChangeAspect="1"/>
        </xdr:cNvPicPr>
      </xdr:nvPicPr>
      <xdr:blipFill>
        <a:blip xmlns:r="http://schemas.openxmlformats.org/officeDocument/2006/relationships" r:embed="rId2"/>
        <a:stretch>
          <a:fillRect/>
        </a:stretch>
      </xdr:blipFill>
      <xdr:spPr>
        <a:xfrm>
          <a:off x="5086350" y="3086100"/>
          <a:ext cx="573074" cy="423448"/>
        </a:xfrm>
        <a:prstGeom prst="rect">
          <a:avLst/>
        </a:prstGeom>
      </xdr:spPr>
    </xdr:pic>
    <xdr:clientData/>
  </xdr:oneCellAnchor>
  <xdr:oneCellAnchor>
    <xdr:from>
      <xdr:col>3</xdr:col>
      <xdr:colOff>342900</xdr:colOff>
      <xdr:row>18</xdr:row>
      <xdr:rowOff>285750</xdr:rowOff>
    </xdr:from>
    <xdr:ext cx="573306" cy="423448"/>
    <xdr:pic>
      <xdr:nvPicPr>
        <xdr:cNvPr id="33850" name="図 33849">
          <a:extLst>
            <a:ext uri="{FF2B5EF4-FFF2-40B4-BE49-F238E27FC236}">
              <a16:creationId xmlns:a16="http://schemas.microsoft.com/office/drawing/2014/main" id="{596257C2-03CE-45D4-88FB-FDFBFA93E6F8}"/>
            </a:ext>
          </a:extLst>
        </xdr:cNvPr>
        <xdr:cNvPicPr>
          <a:picLocks noChangeAspect="1"/>
        </xdr:cNvPicPr>
      </xdr:nvPicPr>
      <xdr:blipFill>
        <a:blip xmlns:r="http://schemas.openxmlformats.org/officeDocument/2006/relationships" r:embed="rId2"/>
        <a:stretch>
          <a:fillRect/>
        </a:stretch>
      </xdr:blipFill>
      <xdr:spPr>
        <a:xfrm>
          <a:off x="2886075" y="3257550"/>
          <a:ext cx="573306" cy="423448"/>
        </a:xfrm>
        <a:prstGeom prst="rect">
          <a:avLst/>
        </a:prstGeom>
      </xdr:spPr>
    </xdr:pic>
    <xdr:clientData/>
  </xdr:oneCellAnchor>
  <xdr:oneCellAnchor>
    <xdr:from>
      <xdr:col>3</xdr:col>
      <xdr:colOff>352425</xdr:colOff>
      <xdr:row>19</xdr:row>
      <xdr:rowOff>295275</xdr:rowOff>
    </xdr:from>
    <xdr:ext cx="573306" cy="423448"/>
    <xdr:pic>
      <xdr:nvPicPr>
        <xdr:cNvPr id="33851" name="図 33850">
          <a:extLst>
            <a:ext uri="{FF2B5EF4-FFF2-40B4-BE49-F238E27FC236}">
              <a16:creationId xmlns:a16="http://schemas.microsoft.com/office/drawing/2014/main" id="{1D7C413C-EDB9-4E5F-ACDF-B969DE1F58DB}"/>
            </a:ext>
          </a:extLst>
        </xdr:cNvPr>
        <xdr:cNvPicPr>
          <a:picLocks noChangeAspect="1"/>
        </xdr:cNvPicPr>
      </xdr:nvPicPr>
      <xdr:blipFill>
        <a:blip xmlns:r="http://schemas.openxmlformats.org/officeDocument/2006/relationships" r:embed="rId2"/>
        <a:stretch>
          <a:fillRect/>
        </a:stretch>
      </xdr:blipFill>
      <xdr:spPr>
        <a:xfrm>
          <a:off x="2895600" y="3429000"/>
          <a:ext cx="573306" cy="423448"/>
        </a:xfrm>
        <a:prstGeom prst="rect">
          <a:avLst/>
        </a:prstGeom>
      </xdr:spPr>
    </xdr:pic>
    <xdr:clientData/>
  </xdr:oneCellAnchor>
  <xdr:oneCellAnchor>
    <xdr:from>
      <xdr:col>2</xdr:col>
      <xdr:colOff>2705100</xdr:colOff>
      <xdr:row>20</xdr:row>
      <xdr:rowOff>285750</xdr:rowOff>
    </xdr:from>
    <xdr:ext cx="578417" cy="423447"/>
    <xdr:pic>
      <xdr:nvPicPr>
        <xdr:cNvPr id="33852" name="図 33851">
          <a:extLst>
            <a:ext uri="{FF2B5EF4-FFF2-40B4-BE49-F238E27FC236}">
              <a16:creationId xmlns:a16="http://schemas.microsoft.com/office/drawing/2014/main" id="{F99B2957-7CF2-43AE-A190-DE75A44AF618}"/>
            </a:ext>
          </a:extLst>
        </xdr:cNvPr>
        <xdr:cNvPicPr>
          <a:picLocks noChangeAspect="1"/>
        </xdr:cNvPicPr>
      </xdr:nvPicPr>
      <xdr:blipFill>
        <a:blip xmlns:r="http://schemas.openxmlformats.org/officeDocument/2006/relationships" r:embed="rId2"/>
        <a:stretch>
          <a:fillRect/>
        </a:stretch>
      </xdr:blipFill>
      <xdr:spPr>
        <a:xfrm>
          <a:off x="2543175" y="3600450"/>
          <a:ext cx="578417" cy="423447"/>
        </a:xfrm>
        <a:prstGeom prst="rect">
          <a:avLst/>
        </a:prstGeom>
      </xdr:spPr>
    </xdr:pic>
    <xdr:clientData/>
  </xdr:oneCellAnchor>
  <xdr:oneCellAnchor>
    <xdr:from>
      <xdr:col>4</xdr:col>
      <xdr:colOff>561975</xdr:colOff>
      <xdr:row>20</xdr:row>
      <xdr:rowOff>314325</xdr:rowOff>
    </xdr:from>
    <xdr:ext cx="577953" cy="423447"/>
    <xdr:pic>
      <xdr:nvPicPr>
        <xdr:cNvPr id="33853" name="図 33852">
          <a:extLst>
            <a:ext uri="{FF2B5EF4-FFF2-40B4-BE49-F238E27FC236}">
              <a16:creationId xmlns:a16="http://schemas.microsoft.com/office/drawing/2014/main" id="{D7EDA433-42BE-4166-B465-7B89C49B94D8}"/>
            </a:ext>
          </a:extLst>
        </xdr:cNvPr>
        <xdr:cNvPicPr>
          <a:picLocks noChangeAspect="1"/>
        </xdr:cNvPicPr>
      </xdr:nvPicPr>
      <xdr:blipFill>
        <a:blip xmlns:r="http://schemas.openxmlformats.org/officeDocument/2006/relationships" r:embed="rId2"/>
        <a:stretch>
          <a:fillRect/>
        </a:stretch>
      </xdr:blipFill>
      <xdr:spPr>
        <a:xfrm>
          <a:off x="3952875" y="3600450"/>
          <a:ext cx="577953" cy="423447"/>
        </a:xfrm>
        <a:prstGeom prst="rect">
          <a:avLst/>
        </a:prstGeom>
      </xdr:spPr>
    </xdr:pic>
    <xdr:clientData/>
  </xdr:oneCellAnchor>
  <xdr:oneCellAnchor>
    <xdr:from>
      <xdr:col>2</xdr:col>
      <xdr:colOff>2743200</xdr:colOff>
      <xdr:row>22</xdr:row>
      <xdr:rowOff>0</xdr:rowOff>
    </xdr:from>
    <xdr:ext cx="578417" cy="422054"/>
    <xdr:pic>
      <xdr:nvPicPr>
        <xdr:cNvPr id="33854" name="図 33853">
          <a:extLst>
            <a:ext uri="{FF2B5EF4-FFF2-40B4-BE49-F238E27FC236}">
              <a16:creationId xmlns:a16="http://schemas.microsoft.com/office/drawing/2014/main" id="{0BFDE25A-FCDF-499C-94C7-20575C2BEB84}"/>
            </a:ext>
          </a:extLst>
        </xdr:cNvPr>
        <xdr:cNvPicPr>
          <a:picLocks noChangeAspect="1"/>
        </xdr:cNvPicPr>
      </xdr:nvPicPr>
      <xdr:blipFill>
        <a:blip xmlns:r="http://schemas.openxmlformats.org/officeDocument/2006/relationships" r:embed="rId5"/>
        <a:stretch>
          <a:fillRect/>
        </a:stretch>
      </xdr:blipFill>
      <xdr:spPr>
        <a:xfrm>
          <a:off x="2543175" y="3771900"/>
          <a:ext cx="578417" cy="422054"/>
        </a:xfrm>
        <a:prstGeom prst="rect">
          <a:avLst/>
        </a:prstGeom>
      </xdr:spPr>
    </xdr:pic>
    <xdr:clientData/>
  </xdr:oneCellAnchor>
  <xdr:twoCellAnchor>
    <xdr:from>
      <xdr:col>0</xdr:col>
      <xdr:colOff>200025</xdr:colOff>
      <xdr:row>8</xdr:row>
      <xdr:rowOff>171450</xdr:rowOff>
    </xdr:from>
    <xdr:to>
      <xdr:col>0</xdr:col>
      <xdr:colOff>2133600</xdr:colOff>
      <xdr:row>11</xdr:row>
      <xdr:rowOff>219075</xdr:rowOff>
    </xdr:to>
    <xdr:sp macro="" textlink="">
      <xdr:nvSpPr>
        <xdr:cNvPr id="33855" name="吹き出し: 折線 33854">
          <a:extLst>
            <a:ext uri="{FF2B5EF4-FFF2-40B4-BE49-F238E27FC236}">
              <a16:creationId xmlns:a16="http://schemas.microsoft.com/office/drawing/2014/main" id="{FD600470-C268-4DB9-907D-F73A10BF8E04}"/>
            </a:ext>
          </a:extLst>
        </xdr:cNvPr>
        <xdr:cNvSpPr/>
      </xdr:nvSpPr>
      <xdr:spPr>
        <a:xfrm>
          <a:off x="200025" y="1543050"/>
          <a:ext cx="647700" cy="514350"/>
        </a:xfrm>
        <a:prstGeom prst="borderCallout2">
          <a:avLst>
            <a:gd name="adj1" fmla="val 105563"/>
            <a:gd name="adj2" fmla="val 49303"/>
            <a:gd name="adj3" fmla="val 134134"/>
            <a:gd name="adj4" fmla="val 57225"/>
            <a:gd name="adj5" fmla="val 175769"/>
            <a:gd name="adj6" fmla="val 272498"/>
          </a:avLst>
        </a:prstGeom>
        <a:solidFill>
          <a:sysClr val="window" lastClr="FFFFFF"/>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２～９の作業が有れば有に〇印の後関連している項目に〇印</a:t>
          </a:r>
          <a:endParaRPr kumimoji="1" lang="en-US" altLang="ja-JP"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無ければ無に〇印</a:t>
          </a:r>
        </a:p>
      </xdr:txBody>
    </xdr:sp>
    <xdr:clientData/>
  </xdr:twoCellAnchor>
  <xdr:twoCellAnchor>
    <xdr:from>
      <xdr:col>2</xdr:col>
      <xdr:colOff>1019175</xdr:colOff>
      <xdr:row>14</xdr:row>
      <xdr:rowOff>47626</xdr:rowOff>
    </xdr:from>
    <xdr:to>
      <xdr:col>2</xdr:col>
      <xdr:colOff>2647950</xdr:colOff>
      <xdr:row>15</xdr:row>
      <xdr:rowOff>28576</xdr:rowOff>
    </xdr:to>
    <xdr:sp macro="" textlink="">
      <xdr:nvSpPr>
        <xdr:cNvPr id="33792" name="四角形: 角を丸くする 33791">
          <a:extLst>
            <a:ext uri="{FF2B5EF4-FFF2-40B4-BE49-F238E27FC236}">
              <a16:creationId xmlns:a16="http://schemas.microsoft.com/office/drawing/2014/main" id="{4F97AD27-CF40-4206-9BDB-3623888EF860}"/>
            </a:ext>
          </a:extLst>
        </xdr:cNvPr>
        <xdr:cNvSpPr/>
      </xdr:nvSpPr>
      <xdr:spPr>
        <a:xfrm>
          <a:off x="2543175" y="2447926"/>
          <a:ext cx="0" cy="1524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今後プルダウンに変更</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315058</xdr:colOff>
      <xdr:row>33</xdr:row>
      <xdr:rowOff>38100</xdr:rowOff>
    </xdr:from>
    <xdr:to>
      <xdr:col>15</xdr:col>
      <xdr:colOff>315057</xdr:colOff>
      <xdr:row>47</xdr:row>
      <xdr:rowOff>12456</xdr:rowOff>
    </xdr:to>
    <xdr:sp macro="" textlink="">
      <xdr:nvSpPr>
        <xdr:cNvPr id="2" name="四角形: 角を丸くする 1">
          <a:extLst>
            <a:ext uri="{FF2B5EF4-FFF2-40B4-BE49-F238E27FC236}">
              <a16:creationId xmlns:a16="http://schemas.microsoft.com/office/drawing/2014/main" id="{8D52B552-05F1-4F7A-B8E3-D099DC86F240}"/>
            </a:ext>
            <a:ext uri="{147F2762-F138-4A5C-976F-8EAC2B608ADB}">
              <a16:predDERef xmlns:a16="http://schemas.microsoft.com/office/drawing/2014/main" pred="{04BBFB72-45B5-408A-9A14-D9B840E2E0BA}"/>
            </a:ext>
          </a:extLst>
        </xdr:cNvPr>
        <xdr:cNvSpPr/>
      </xdr:nvSpPr>
      <xdr:spPr>
        <a:xfrm>
          <a:off x="7115908" y="8905875"/>
          <a:ext cx="647699" cy="55274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733</xdr:colOff>
      <xdr:row>8</xdr:row>
      <xdr:rowOff>0</xdr:rowOff>
    </xdr:from>
    <xdr:to>
      <xdr:col>16</xdr:col>
      <xdr:colOff>732</xdr:colOff>
      <xdr:row>21</xdr:row>
      <xdr:rowOff>21981</xdr:rowOff>
    </xdr:to>
    <xdr:sp macro="" textlink="">
      <xdr:nvSpPr>
        <xdr:cNvPr id="3" name="四角形: 角を丸くする 2">
          <a:extLst>
            <a:ext uri="{FF2B5EF4-FFF2-40B4-BE49-F238E27FC236}">
              <a16:creationId xmlns:a16="http://schemas.microsoft.com/office/drawing/2014/main" id="{03FD8998-7AD2-4FE9-93A0-4CD0343FCA62}"/>
            </a:ext>
            <a:ext uri="{147F2762-F138-4A5C-976F-8EAC2B608ADB}">
              <a16:predDERef xmlns:a16="http://schemas.microsoft.com/office/drawing/2014/main" pred="{92E7BF6E-7C6D-2241-8912-F5E56F7F94A9}"/>
            </a:ext>
          </a:extLst>
        </xdr:cNvPr>
        <xdr:cNvSpPr/>
      </xdr:nvSpPr>
      <xdr:spPr>
        <a:xfrm>
          <a:off x="7125433" y="1352550"/>
          <a:ext cx="647699" cy="54131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222983</xdr:colOff>
      <xdr:row>30</xdr:row>
      <xdr:rowOff>254000</xdr:rowOff>
    </xdr:from>
    <xdr:to>
      <xdr:col>17</xdr:col>
      <xdr:colOff>77422</xdr:colOff>
      <xdr:row>33</xdr:row>
      <xdr:rowOff>11478</xdr:rowOff>
    </xdr:to>
    <xdr:sp macro="" textlink="">
      <xdr:nvSpPr>
        <xdr:cNvPr id="4" name="吹き出し: 四角形 3">
          <a:extLst>
            <a:ext uri="{FF2B5EF4-FFF2-40B4-BE49-F238E27FC236}">
              <a16:creationId xmlns:a16="http://schemas.microsoft.com/office/drawing/2014/main" id="{D8DD9956-ACBC-4B2B-A226-A60494C54270}"/>
            </a:ext>
            <a:ext uri="{147F2762-F138-4A5C-976F-8EAC2B608ADB}">
              <a16:predDERef xmlns:a16="http://schemas.microsoft.com/office/drawing/2014/main" pred="{F3913449-43DF-4A7B-A2DC-C1E01681E25B}"/>
            </a:ext>
          </a:extLst>
        </xdr:cNvPr>
        <xdr:cNvSpPr/>
      </xdr:nvSpPr>
      <xdr:spPr>
        <a:xfrm>
          <a:off x="7671533" y="8616950"/>
          <a:ext cx="816464" cy="26230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350197</xdr:colOff>
      <xdr:row>34</xdr:row>
      <xdr:rowOff>282574</xdr:rowOff>
    </xdr:from>
    <xdr:to>
      <xdr:col>11</xdr:col>
      <xdr:colOff>790575</xdr:colOff>
      <xdr:row>35</xdr:row>
      <xdr:rowOff>84778</xdr:rowOff>
    </xdr:to>
    <xdr:sp macro="" textlink="">
      <xdr:nvSpPr>
        <xdr:cNvPr id="5" name="吹き出し: 四角形 4">
          <a:extLst>
            <a:ext uri="{FF2B5EF4-FFF2-40B4-BE49-F238E27FC236}">
              <a16:creationId xmlns:a16="http://schemas.microsoft.com/office/drawing/2014/main" id="{6FD406AA-F502-4B2A-8B36-8305E0C14C23}"/>
            </a:ext>
            <a:ext uri="{147F2762-F138-4A5C-976F-8EAC2B608ADB}">
              <a16:predDERef xmlns:a16="http://schemas.microsoft.com/office/drawing/2014/main" pred="{E9FBC1BF-23C8-4CA7-89C5-97216E69A063}"/>
            </a:ext>
          </a:extLst>
        </xdr:cNvPr>
        <xdr:cNvSpPr/>
      </xdr:nvSpPr>
      <xdr:spPr>
        <a:xfrm>
          <a:off x="5284147" y="9197974"/>
          <a:ext cx="1173803" cy="278454"/>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twoCellAnchor>
    <xdr:from>
      <xdr:col>15</xdr:col>
      <xdr:colOff>191344</xdr:colOff>
      <xdr:row>4</xdr:row>
      <xdr:rowOff>254001</xdr:rowOff>
    </xdr:from>
    <xdr:to>
      <xdr:col>17</xdr:col>
      <xdr:colOff>52133</xdr:colOff>
      <xdr:row>7</xdr:row>
      <xdr:rowOff>5129</xdr:rowOff>
    </xdr:to>
    <xdr:sp macro="" textlink="">
      <xdr:nvSpPr>
        <xdr:cNvPr id="6" name="吹き出し: 四角形 3">
          <a:extLst>
            <a:ext uri="{FF2B5EF4-FFF2-40B4-BE49-F238E27FC236}">
              <a16:creationId xmlns:a16="http://schemas.microsoft.com/office/drawing/2014/main" id="{CEFCF798-8FD7-4235-9871-7176727B9B98}"/>
            </a:ext>
            <a:ext uri="{147F2762-F138-4A5C-976F-8EAC2B608ADB}">
              <a16:predDERef xmlns:a16="http://schemas.microsoft.com/office/drawing/2014/main" pred="{F3913449-43DF-4A7B-A2DC-C1E01681E25B}"/>
            </a:ext>
          </a:extLst>
        </xdr:cNvPr>
        <xdr:cNvSpPr/>
      </xdr:nvSpPr>
      <xdr:spPr>
        <a:xfrm>
          <a:off x="7639894" y="1054101"/>
          <a:ext cx="822814" cy="25595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328083</xdr:colOff>
      <xdr:row>8</xdr:row>
      <xdr:rowOff>276225</xdr:rowOff>
    </xdr:from>
    <xdr:to>
      <xdr:col>11</xdr:col>
      <xdr:colOff>758936</xdr:colOff>
      <xdr:row>9</xdr:row>
      <xdr:rowOff>87954</xdr:rowOff>
    </xdr:to>
    <xdr:sp macro="" textlink="">
      <xdr:nvSpPr>
        <xdr:cNvPr id="7" name="吹き出し: 四角形 4">
          <a:extLst>
            <a:ext uri="{FF2B5EF4-FFF2-40B4-BE49-F238E27FC236}">
              <a16:creationId xmlns:a16="http://schemas.microsoft.com/office/drawing/2014/main" id="{1036EB04-665A-4F77-99B1-277F02936C34}"/>
            </a:ext>
            <a:ext uri="{147F2762-F138-4A5C-976F-8EAC2B608ADB}">
              <a16:predDERef xmlns:a16="http://schemas.microsoft.com/office/drawing/2014/main" pred="{E9FBC1BF-23C8-4CA7-89C5-97216E69A063}"/>
            </a:ext>
          </a:extLst>
        </xdr:cNvPr>
        <xdr:cNvSpPr/>
      </xdr:nvSpPr>
      <xdr:spPr>
        <a:xfrm>
          <a:off x="5262033" y="1628775"/>
          <a:ext cx="1164278" cy="287979"/>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9BC4F909-DFA1-40A8-8A69-91FDEF6B55DA}"/>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CDA9A7F1-F2C5-4E0B-81F9-155443CAA7FF}"/>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35</xdr:col>
      <xdr:colOff>157164</xdr:colOff>
      <xdr:row>22</xdr:row>
      <xdr:rowOff>22225</xdr:rowOff>
    </xdr:from>
    <xdr:to>
      <xdr:col>57</xdr:col>
      <xdr:colOff>128589</xdr:colOff>
      <xdr:row>24</xdr:row>
      <xdr:rowOff>30162</xdr:rowOff>
    </xdr:to>
    <xdr:sp macro="" textlink="">
      <xdr:nvSpPr>
        <xdr:cNvPr id="4" name="テキスト ボックス 3">
          <a:extLst>
            <a:ext uri="{FF2B5EF4-FFF2-40B4-BE49-F238E27FC236}">
              <a16:creationId xmlns:a16="http://schemas.microsoft.com/office/drawing/2014/main" id="{EF7B13F1-D1D9-437E-8628-49FE9A07ABB1}"/>
            </a:ext>
          </a:extLst>
        </xdr:cNvPr>
        <xdr:cNvSpPr txBox="1"/>
      </xdr:nvSpPr>
      <xdr:spPr>
        <a:xfrm>
          <a:off x="7205664" y="7194550"/>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twoCellAnchor>
    <xdr:from>
      <xdr:col>56</xdr:col>
      <xdr:colOff>72038</xdr:colOff>
      <xdr:row>10</xdr:row>
      <xdr:rowOff>40021</xdr:rowOff>
    </xdr:from>
    <xdr:to>
      <xdr:col>56</xdr:col>
      <xdr:colOff>117757</xdr:colOff>
      <xdr:row>10</xdr:row>
      <xdr:rowOff>264139</xdr:rowOff>
    </xdr:to>
    <xdr:sp macro="" textlink="">
      <xdr:nvSpPr>
        <xdr:cNvPr id="5" name="正方形/長方形 4">
          <a:extLst>
            <a:ext uri="{FF2B5EF4-FFF2-40B4-BE49-F238E27FC236}">
              <a16:creationId xmlns:a16="http://schemas.microsoft.com/office/drawing/2014/main" id="{3A1DD327-53D3-4584-B6AE-338743CAD2AB}"/>
            </a:ext>
          </a:extLst>
        </xdr:cNvPr>
        <xdr:cNvSpPr/>
      </xdr:nvSpPr>
      <xdr:spPr>
        <a:xfrm>
          <a:off x="10635263" y="2183146"/>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107854</xdr:colOff>
      <xdr:row>11</xdr:row>
      <xdr:rowOff>116058</xdr:rowOff>
    </xdr:from>
    <xdr:to>
      <xdr:col>57</xdr:col>
      <xdr:colOff>10698</xdr:colOff>
      <xdr:row>11</xdr:row>
      <xdr:rowOff>340176</xdr:rowOff>
    </xdr:to>
    <xdr:sp macro="" textlink="">
      <xdr:nvSpPr>
        <xdr:cNvPr id="6" name="正方形/長方形 5">
          <a:extLst>
            <a:ext uri="{FF2B5EF4-FFF2-40B4-BE49-F238E27FC236}">
              <a16:creationId xmlns:a16="http://schemas.microsoft.com/office/drawing/2014/main" id="{C5979E93-EEEC-4321-8D9E-429A55600504}"/>
            </a:ext>
          </a:extLst>
        </xdr:cNvPr>
        <xdr:cNvSpPr/>
      </xdr:nvSpPr>
      <xdr:spPr>
        <a:xfrm>
          <a:off x="10671079" y="2678283"/>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36716</xdr:colOff>
      <xdr:row>12</xdr:row>
      <xdr:rowOff>96048</xdr:rowOff>
    </xdr:from>
    <xdr:to>
      <xdr:col>57</xdr:col>
      <xdr:colOff>81234</xdr:colOff>
      <xdr:row>12</xdr:row>
      <xdr:rowOff>320166</xdr:rowOff>
    </xdr:to>
    <xdr:sp macro="" textlink="">
      <xdr:nvSpPr>
        <xdr:cNvPr id="7" name="正方形/長方形 6">
          <a:extLst>
            <a:ext uri="{FF2B5EF4-FFF2-40B4-BE49-F238E27FC236}">
              <a16:creationId xmlns:a16="http://schemas.microsoft.com/office/drawing/2014/main" id="{164FF228-B156-401C-9898-0FAC019FD2E9}"/>
            </a:ext>
          </a:extLst>
        </xdr:cNvPr>
        <xdr:cNvSpPr/>
      </xdr:nvSpPr>
      <xdr:spPr>
        <a:xfrm>
          <a:off x="10742816" y="3077373"/>
          <a:ext cx="44518"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99550</xdr:colOff>
      <xdr:row>13</xdr:row>
      <xdr:rowOff>112056</xdr:rowOff>
    </xdr:from>
    <xdr:to>
      <xdr:col>58</xdr:col>
      <xdr:colOff>2394</xdr:colOff>
      <xdr:row>13</xdr:row>
      <xdr:rowOff>336174</xdr:rowOff>
    </xdr:to>
    <xdr:sp macro="" textlink="">
      <xdr:nvSpPr>
        <xdr:cNvPr id="8" name="正方形/長方形 7">
          <a:extLst>
            <a:ext uri="{FF2B5EF4-FFF2-40B4-BE49-F238E27FC236}">
              <a16:creationId xmlns:a16="http://schemas.microsoft.com/office/drawing/2014/main" id="{DF576F86-D95F-410C-A010-E7A068F1EC1C}"/>
            </a:ext>
          </a:extLst>
        </xdr:cNvPr>
        <xdr:cNvSpPr/>
      </xdr:nvSpPr>
      <xdr:spPr>
        <a:xfrm>
          <a:off x="10805650" y="3512481"/>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58</xdr:col>
      <xdr:colOff>6953</xdr:colOff>
      <xdr:row>14</xdr:row>
      <xdr:rowOff>96048</xdr:rowOff>
    </xdr:from>
    <xdr:to>
      <xdr:col>58</xdr:col>
      <xdr:colOff>54525</xdr:colOff>
      <xdr:row>14</xdr:row>
      <xdr:rowOff>321620</xdr:rowOff>
    </xdr:to>
    <xdr:pic>
      <xdr:nvPicPr>
        <xdr:cNvPr id="9" name="図 8">
          <a:extLst>
            <a:ext uri="{FF2B5EF4-FFF2-40B4-BE49-F238E27FC236}">
              <a16:creationId xmlns:a16="http://schemas.microsoft.com/office/drawing/2014/main" id="{E35794AB-8BBB-4DF2-B89F-B720B03DDF29}"/>
            </a:ext>
          </a:extLst>
        </xdr:cNvPr>
        <xdr:cNvPicPr>
          <a:picLocks noChangeAspect="1"/>
        </xdr:cNvPicPr>
      </xdr:nvPicPr>
      <xdr:blipFill>
        <a:blip xmlns:r="http://schemas.openxmlformats.org/officeDocument/2006/relationships" r:embed="rId1"/>
        <a:stretch>
          <a:fillRect/>
        </a:stretch>
      </xdr:blipFill>
      <xdr:spPr>
        <a:xfrm>
          <a:off x="10855928" y="3915573"/>
          <a:ext cx="47572" cy="225572"/>
        </a:xfrm>
        <a:prstGeom prst="rect">
          <a:avLst/>
        </a:prstGeom>
      </xdr:spPr>
    </xdr:pic>
    <xdr:clientData/>
  </xdr:twoCellAnchor>
  <xdr:twoCellAnchor>
    <xdr:from>
      <xdr:col>58</xdr:col>
      <xdr:colOff>89695</xdr:colOff>
      <xdr:row>15</xdr:row>
      <xdr:rowOff>96048</xdr:rowOff>
    </xdr:from>
    <xdr:to>
      <xdr:col>58</xdr:col>
      <xdr:colOff>135414</xdr:colOff>
      <xdr:row>15</xdr:row>
      <xdr:rowOff>320166</xdr:rowOff>
    </xdr:to>
    <xdr:sp macro="" textlink="">
      <xdr:nvSpPr>
        <xdr:cNvPr id="10" name="正方形/長方形 9">
          <a:extLst>
            <a:ext uri="{FF2B5EF4-FFF2-40B4-BE49-F238E27FC236}">
              <a16:creationId xmlns:a16="http://schemas.microsoft.com/office/drawing/2014/main" id="{06CC2E61-6940-425A-81E3-1DDE436F9FB9}"/>
            </a:ext>
          </a:extLst>
        </xdr:cNvPr>
        <xdr:cNvSpPr/>
      </xdr:nvSpPr>
      <xdr:spPr>
        <a:xfrm>
          <a:off x="10938670" y="4334673"/>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16701</xdr:colOff>
      <xdr:row>16</xdr:row>
      <xdr:rowOff>80040</xdr:rowOff>
    </xdr:from>
    <xdr:to>
      <xdr:col>61</xdr:col>
      <xdr:colOff>41671</xdr:colOff>
      <xdr:row>16</xdr:row>
      <xdr:rowOff>304158</xdr:rowOff>
    </xdr:to>
    <xdr:sp macro="" textlink="">
      <xdr:nvSpPr>
        <xdr:cNvPr id="11" name="正方形/長方形 10">
          <a:extLst>
            <a:ext uri="{FF2B5EF4-FFF2-40B4-BE49-F238E27FC236}">
              <a16:creationId xmlns:a16="http://schemas.microsoft.com/office/drawing/2014/main" id="{7C1CD5B6-8742-4144-99BA-DFE66FEAA663}"/>
            </a:ext>
          </a:extLst>
        </xdr:cNvPr>
        <xdr:cNvSpPr/>
      </xdr:nvSpPr>
      <xdr:spPr>
        <a:xfrm>
          <a:off x="11151426" y="4737765"/>
          <a:ext cx="167845"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61</xdr:col>
      <xdr:colOff>53574</xdr:colOff>
      <xdr:row>17</xdr:row>
      <xdr:rowOff>65483</xdr:rowOff>
    </xdr:from>
    <xdr:to>
      <xdr:col>61</xdr:col>
      <xdr:colOff>102346</xdr:colOff>
      <xdr:row>17</xdr:row>
      <xdr:rowOff>291055</xdr:rowOff>
    </xdr:to>
    <xdr:pic>
      <xdr:nvPicPr>
        <xdr:cNvPr id="12" name="図 11">
          <a:extLst>
            <a:ext uri="{FF2B5EF4-FFF2-40B4-BE49-F238E27FC236}">
              <a16:creationId xmlns:a16="http://schemas.microsoft.com/office/drawing/2014/main" id="{12ED5540-8DC4-46F3-8CA6-80C89A67E9A0}"/>
            </a:ext>
          </a:extLst>
        </xdr:cNvPr>
        <xdr:cNvPicPr>
          <a:picLocks noChangeAspect="1"/>
        </xdr:cNvPicPr>
      </xdr:nvPicPr>
      <xdr:blipFill>
        <a:blip xmlns:r="http://schemas.openxmlformats.org/officeDocument/2006/relationships" r:embed="rId1"/>
        <a:stretch>
          <a:fillRect/>
        </a:stretch>
      </xdr:blipFill>
      <xdr:spPr>
        <a:xfrm>
          <a:off x="11331174" y="5142308"/>
          <a:ext cx="48772" cy="225572"/>
        </a:xfrm>
        <a:prstGeom prst="rect">
          <a:avLst/>
        </a:prstGeom>
      </xdr:spPr>
    </xdr:pic>
    <xdr:clientData/>
  </xdr:twoCellAnchor>
  <xdr:twoCellAnchor editAs="oneCell">
    <xdr:from>
      <xdr:col>61</xdr:col>
      <xdr:colOff>101200</xdr:colOff>
      <xdr:row>18</xdr:row>
      <xdr:rowOff>95248</xdr:rowOff>
    </xdr:from>
    <xdr:to>
      <xdr:col>62</xdr:col>
      <xdr:colOff>11904</xdr:colOff>
      <xdr:row>18</xdr:row>
      <xdr:rowOff>320820</xdr:rowOff>
    </xdr:to>
    <xdr:pic>
      <xdr:nvPicPr>
        <xdr:cNvPr id="13" name="図 12">
          <a:extLst>
            <a:ext uri="{FF2B5EF4-FFF2-40B4-BE49-F238E27FC236}">
              <a16:creationId xmlns:a16="http://schemas.microsoft.com/office/drawing/2014/main" id="{14447E47-7D23-463B-8990-A31655F6BE12}"/>
            </a:ext>
          </a:extLst>
        </xdr:cNvPr>
        <xdr:cNvPicPr>
          <a:picLocks noChangeAspect="1"/>
        </xdr:cNvPicPr>
      </xdr:nvPicPr>
      <xdr:blipFill>
        <a:blip xmlns:r="http://schemas.openxmlformats.org/officeDocument/2006/relationships" r:embed="rId1"/>
        <a:stretch>
          <a:fillRect/>
        </a:stretch>
      </xdr:blipFill>
      <xdr:spPr>
        <a:xfrm>
          <a:off x="11378800" y="5591173"/>
          <a:ext cx="53579" cy="225572"/>
        </a:xfrm>
        <a:prstGeom prst="rect">
          <a:avLst/>
        </a:prstGeom>
      </xdr:spPr>
    </xdr:pic>
    <xdr:clientData/>
  </xdr:twoCellAnchor>
  <xdr:twoCellAnchor>
    <xdr:from>
      <xdr:col>62</xdr:col>
      <xdr:colOff>41668</xdr:colOff>
      <xdr:row>19</xdr:row>
      <xdr:rowOff>71436</xdr:rowOff>
    </xdr:from>
    <xdr:to>
      <xdr:col>62</xdr:col>
      <xdr:colOff>87387</xdr:colOff>
      <xdr:row>19</xdr:row>
      <xdr:rowOff>295554</xdr:rowOff>
    </xdr:to>
    <xdr:sp macro="" textlink="">
      <xdr:nvSpPr>
        <xdr:cNvPr id="14" name="正方形/長方形 13">
          <a:extLst>
            <a:ext uri="{FF2B5EF4-FFF2-40B4-BE49-F238E27FC236}">
              <a16:creationId xmlns:a16="http://schemas.microsoft.com/office/drawing/2014/main" id="{A0E5F8B5-85B2-4BB7-80AB-92AF699A8E2F}"/>
            </a:ext>
          </a:extLst>
        </xdr:cNvPr>
        <xdr:cNvSpPr/>
      </xdr:nvSpPr>
      <xdr:spPr>
        <a:xfrm>
          <a:off x="11462143" y="5986461"/>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95249</xdr:colOff>
      <xdr:row>6</xdr:row>
      <xdr:rowOff>77931</xdr:rowOff>
    </xdr:from>
    <xdr:to>
      <xdr:col>52</xdr:col>
      <xdr:colOff>54552</xdr:colOff>
      <xdr:row>9</xdr:row>
      <xdr:rowOff>615661</xdr:rowOff>
    </xdr:to>
    <xdr:sp macro="" textlink="">
      <xdr:nvSpPr>
        <xdr:cNvPr id="15" name="吹き出し: 折線 14">
          <a:extLst>
            <a:ext uri="{FF2B5EF4-FFF2-40B4-BE49-F238E27FC236}">
              <a16:creationId xmlns:a16="http://schemas.microsoft.com/office/drawing/2014/main" id="{796D2B64-CA71-4950-9DC2-922ADE807F06}"/>
            </a:ext>
          </a:extLst>
        </xdr:cNvPr>
        <xdr:cNvSpPr/>
      </xdr:nvSpPr>
      <xdr:spPr>
        <a:xfrm>
          <a:off x="8105774" y="1268556"/>
          <a:ext cx="1902403" cy="861580"/>
        </a:xfrm>
        <a:prstGeom prst="borderCallout2">
          <a:avLst>
            <a:gd name="adj1" fmla="val 18750"/>
            <a:gd name="adj2" fmla="val -8333"/>
            <a:gd name="adj3" fmla="val 18750"/>
            <a:gd name="adj4" fmla="val -16667"/>
            <a:gd name="adj5" fmla="val -87464"/>
            <a:gd name="adj6" fmla="val -75778"/>
          </a:avLst>
        </a:prstGeom>
        <a:solidFill>
          <a:schemeClr val="bg1"/>
        </a:solidFill>
        <a:ln w="25400" cap="flat" cmpd="sng" algn="ctr">
          <a:solidFill>
            <a:srgbClr val="FF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関連</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作業が有る場合</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は</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必要な届の箇所を</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プルダウンして選択してください</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42</xdr:col>
      <xdr:colOff>0</xdr:colOff>
      <xdr:row>1</xdr:row>
      <xdr:rowOff>207818</xdr:rowOff>
    </xdr:from>
    <xdr:to>
      <xdr:col>64</xdr:col>
      <xdr:colOff>34637</xdr:colOff>
      <xdr:row>4</xdr:row>
      <xdr:rowOff>17319</xdr:rowOff>
    </xdr:to>
    <xdr:sp macro="" textlink="">
      <xdr:nvSpPr>
        <xdr:cNvPr id="16" name="テキスト ボックス 15">
          <a:extLst>
            <a:ext uri="{FF2B5EF4-FFF2-40B4-BE49-F238E27FC236}">
              <a16:creationId xmlns:a16="http://schemas.microsoft.com/office/drawing/2014/main" id="{50766010-4F3C-42CD-8F04-AA7BCC426180}"/>
            </a:ext>
          </a:extLst>
        </xdr:cNvPr>
        <xdr:cNvSpPr txBox="1"/>
      </xdr:nvSpPr>
      <xdr:spPr>
        <a:xfrm>
          <a:off x="8334375" y="445943"/>
          <a:ext cx="3406487" cy="276226"/>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元請会社と施工会社が同じであればどちらかで良い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2" name="AutoShape 13">
          <a:extLst>
            <a:ext uri="{FF2B5EF4-FFF2-40B4-BE49-F238E27FC236}">
              <a16:creationId xmlns:a16="http://schemas.microsoft.com/office/drawing/2014/main" id="{64B7BB88-3611-4D5D-B2C4-06DACD3AF3D7}"/>
            </a:ext>
          </a:extLst>
        </xdr:cNvPr>
        <xdr:cNvSpPr>
          <a:spLocks noChangeArrowheads="1"/>
        </xdr:cNvSpPr>
      </xdr:nvSpPr>
      <xdr:spPr bwMode="auto">
        <a:xfrm>
          <a:off x="783053" y="3916029"/>
          <a:ext cx="447675" cy="0"/>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3" name="AutoShape 14">
          <a:extLst>
            <a:ext uri="{FF2B5EF4-FFF2-40B4-BE49-F238E27FC236}">
              <a16:creationId xmlns:a16="http://schemas.microsoft.com/office/drawing/2014/main" id="{DE96ECF3-8E15-4669-BFD7-9360221462B0}"/>
            </a:ext>
          </a:extLst>
        </xdr:cNvPr>
        <xdr:cNvSpPr>
          <a:spLocks noChangeArrowheads="1"/>
        </xdr:cNvSpPr>
      </xdr:nvSpPr>
      <xdr:spPr bwMode="auto">
        <a:xfrm>
          <a:off x="821748" y="4856019"/>
          <a:ext cx="639041" cy="346364"/>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4" name="AutoShape 15">
          <a:extLst>
            <a:ext uri="{FF2B5EF4-FFF2-40B4-BE49-F238E27FC236}">
              <a16:creationId xmlns:a16="http://schemas.microsoft.com/office/drawing/2014/main" id="{CFCAC201-6391-4A07-9743-58986103659F}"/>
            </a:ext>
          </a:extLst>
        </xdr:cNvPr>
        <xdr:cNvSpPr>
          <a:spLocks noChangeArrowheads="1"/>
        </xdr:cNvSpPr>
      </xdr:nvSpPr>
      <xdr:spPr bwMode="auto">
        <a:xfrm>
          <a:off x="942975" y="7610475"/>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5" name="AutoShape 14">
          <a:extLst>
            <a:ext uri="{FF2B5EF4-FFF2-40B4-BE49-F238E27FC236}">
              <a16:creationId xmlns:a16="http://schemas.microsoft.com/office/drawing/2014/main" id="{A0E07E5B-D2AF-48E4-840D-99BE0DA98BD5}"/>
            </a:ext>
          </a:extLst>
        </xdr:cNvPr>
        <xdr:cNvSpPr>
          <a:spLocks noChangeArrowheads="1"/>
        </xdr:cNvSpPr>
      </xdr:nvSpPr>
      <xdr:spPr bwMode="auto">
        <a:xfrm>
          <a:off x="844262" y="3480956"/>
          <a:ext cx="639041" cy="348096"/>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894F16DE-EAF2-4E01-8FF2-F870153A5850}"/>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48F8D38D-C5F3-4743-B423-E318D303615B}"/>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4C91A266-E304-4E09-8708-B34C41EA5363}"/>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6AF6145B-2AF1-4276-B6D4-6B2A7397C249}"/>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8</xdr:col>
      <xdr:colOff>142875</xdr:colOff>
      <xdr:row>7</xdr:row>
      <xdr:rowOff>333375</xdr:rowOff>
    </xdr:from>
    <xdr:to>
      <xdr:col>9</xdr:col>
      <xdr:colOff>47625</xdr:colOff>
      <xdr:row>7</xdr:row>
      <xdr:rowOff>361950</xdr:rowOff>
    </xdr:to>
    <xdr:sp macro="" textlink="">
      <xdr:nvSpPr>
        <xdr:cNvPr id="6" name="図形 12">
          <a:extLst>
            <a:ext uri="{FF2B5EF4-FFF2-40B4-BE49-F238E27FC236}">
              <a16:creationId xmlns:a16="http://schemas.microsoft.com/office/drawing/2014/main" id="{68BA63DB-0EFC-493B-8CEF-9758938B1F60}"/>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7" name="テキスト 13">
          <a:extLst>
            <a:ext uri="{FF2B5EF4-FFF2-40B4-BE49-F238E27FC236}">
              <a16:creationId xmlns:a16="http://schemas.microsoft.com/office/drawing/2014/main" id="{E9D8D425-2C22-4B4A-9748-FAF050311D0C}"/>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8" name="テキスト 14">
          <a:extLst>
            <a:ext uri="{FF2B5EF4-FFF2-40B4-BE49-F238E27FC236}">
              <a16:creationId xmlns:a16="http://schemas.microsoft.com/office/drawing/2014/main" id="{3FF98AF1-B2A2-4C8A-AC07-87A40434EBC0}"/>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9" name="テキスト 15">
          <a:extLst>
            <a:ext uri="{FF2B5EF4-FFF2-40B4-BE49-F238E27FC236}">
              <a16:creationId xmlns:a16="http://schemas.microsoft.com/office/drawing/2014/main" id="{5C2013CA-8311-402A-905F-2341EB3807B8}"/>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66675</xdr:colOff>
      <xdr:row>8</xdr:row>
      <xdr:rowOff>180975</xdr:rowOff>
    </xdr:from>
    <xdr:to>
      <xdr:col>6</xdr:col>
      <xdr:colOff>400050</xdr:colOff>
      <xdr:row>9</xdr:row>
      <xdr:rowOff>161925</xdr:rowOff>
    </xdr:to>
    <xdr:sp macro="" textlink="">
      <xdr:nvSpPr>
        <xdr:cNvPr id="10" name="Rectangle 11">
          <a:extLst>
            <a:ext uri="{FF2B5EF4-FFF2-40B4-BE49-F238E27FC236}">
              <a16:creationId xmlns:a16="http://schemas.microsoft.com/office/drawing/2014/main" id="{4A6EEEB1-70BC-463F-9400-EC75C087F143}"/>
            </a:ext>
          </a:extLst>
        </xdr:cNvPr>
        <xdr:cNvSpPr>
          <a:spLocks noChangeArrowheads="1"/>
        </xdr:cNvSpPr>
      </xdr:nvSpPr>
      <xdr:spPr bwMode="auto">
        <a:xfrm>
          <a:off x="361950" y="22288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フランジを外す時、つっかえ棒が外れて配管が垂れ</a:t>
          </a:r>
        </a:p>
        <a:p>
          <a:pPr algn="l" rtl="0">
            <a:defRPr sz="1000"/>
          </a:pPr>
          <a:r>
            <a:rPr lang="ja-JP" altLang="en-US" sz="1100" b="0" i="0" u="none" strike="noStrike" baseline="0">
              <a:solidFill>
                <a:srgbClr val="FF0000"/>
              </a:solidFill>
              <a:latin typeface="ＭＳ Ｐゴシック"/>
              <a:ea typeface="ＭＳ Ｐゴシック"/>
            </a:rPr>
            <a:t>下がり、作業台の作業者が驚いて、作業台から落ちる</a:t>
          </a:r>
        </a:p>
      </xdr:txBody>
    </xdr:sp>
    <xdr:clientData/>
  </xdr:twoCellAnchor>
  <xdr:twoCellAnchor>
    <xdr:from>
      <xdr:col>1</xdr:col>
      <xdr:colOff>57150</xdr:colOff>
      <xdr:row>10</xdr:row>
      <xdr:rowOff>123825</xdr:rowOff>
    </xdr:from>
    <xdr:to>
      <xdr:col>6</xdr:col>
      <xdr:colOff>390525</xdr:colOff>
      <xdr:row>11</xdr:row>
      <xdr:rowOff>381000</xdr:rowOff>
    </xdr:to>
    <xdr:sp macro="" textlink="">
      <xdr:nvSpPr>
        <xdr:cNvPr id="11" name="Rectangle 12">
          <a:extLst>
            <a:ext uri="{FF2B5EF4-FFF2-40B4-BE49-F238E27FC236}">
              <a16:creationId xmlns:a16="http://schemas.microsoft.com/office/drawing/2014/main" id="{1FAD11C8-5F6C-46D9-91D2-DEEA7616D258}"/>
            </a:ext>
          </a:extLst>
        </xdr:cNvPr>
        <xdr:cNvSpPr>
          <a:spLocks noChangeArrowheads="1"/>
        </xdr:cNvSpPr>
      </xdr:nvSpPr>
      <xdr:spPr bwMode="auto">
        <a:xfrm>
          <a:off x="352425" y="29146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フランジの下をくぐろうとした時、頭をフランジにぶつけ</a:t>
          </a:r>
        </a:p>
        <a:p>
          <a:pPr algn="l" rtl="0">
            <a:defRPr sz="1000"/>
          </a:pPr>
          <a:r>
            <a:rPr lang="ja-JP" altLang="en-US" sz="1100" b="0" i="0" u="none" strike="noStrike" baseline="0">
              <a:solidFill>
                <a:srgbClr val="FF0000"/>
              </a:solidFill>
              <a:latin typeface="ＭＳ Ｐゴシック"/>
              <a:ea typeface="ＭＳ Ｐゴシック"/>
            </a:rPr>
            <a:t>その反動で作業台が倒れて作業者もろとも落ちる</a:t>
          </a:r>
        </a:p>
      </xdr:txBody>
    </xdr:sp>
    <xdr:clientData/>
  </xdr:twoCellAnchor>
  <xdr:twoCellAnchor>
    <xdr:from>
      <xdr:col>1</xdr:col>
      <xdr:colOff>38100</xdr:colOff>
      <xdr:row>12</xdr:row>
      <xdr:rowOff>104775</xdr:rowOff>
    </xdr:from>
    <xdr:to>
      <xdr:col>6</xdr:col>
      <xdr:colOff>371475</xdr:colOff>
      <xdr:row>13</xdr:row>
      <xdr:rowOff>238125</xdr:rowOff>
    </xdr:to>
    <xdr:sp macro="" textlink="">
      <xdr:nvSpPr>
        <xdr:cNvPr id="12" name="Rectangle 13">
          <a:extLst>
            <a:ext uri="{FF2B5EF4-FFF2-40B4-BE49-F238E27FC236}">
              <a16:creationId xmlns:a16="http://schemas.microsoft.com/office/drawing/2014/main" id="{B014CF91-DE63-4820-9515-CCCF8D852C37}"/>
            </a:ext>
          </a:extLst>
        </xdr:cNvPr>
        <xdr:cNvSpPr>
          <a:spLocks noChangeArrowheads="1"/>
        </xdr:cNvSpPr>
      </xdr:nvSpPr>
      <xdr:spPr bwMode="auto">
        <a:xfrm>
          <a:off x="333375" y="35718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手にモノを持って作業台に上がろうとして、</a:t>
          </a:r>
        </a:p>
        <a:p>
          <a:pPr algn="l" rtl="0">
            <a:defRPr sz="1000"/>
          </a:pPr>
          <a:r>
            <a:rPr lang="ja-JP" altLang="en-US" sz="1100" b="0" i="0" u="none" strike="noStrike" baseline="0">
              <a:solidFill>
                <a:srgbClr val="FF0000"/>
              </a:solidFill>
              <a:latin typeface="ＭＳ Ｐゴシック"/>
              <a:ea typeface="ＭＳ Ｐゴシック"/>
            </a:rPr>
            <a:t>手摺棒を掴み損ねて作業台から落ちる</a:t>
          </a:r>
        </a:p>
      </xdr:txBody>
    </xdr:sp>
    <xdr:clientData/>
  </xdr:twoCellAnchor>
  <xdr:twoCellAnchor>
    <xdr:from>
      <xdr:col>1</xdr:col>
      <xdr:colOff>57150</xdr:colOff>
      <xdr:row>14</xdr:row>
      <xdr:rowOff>104775</xdr:rowOff>
    </xdr:from>
    <xdr:to>
      <xdr:col>6</xdr:col>
      <xdr:colOff>390525</xdr:colOff>
      <xdr:row>15</xdr:row>
      <xdr:rowOff>409575</xdr:rowOff>
    </xdr:to>
    <xdr:sp macro="" textlink="">
      <xdr:nvSpPr>
        <xdr:cNvPr id="13" name="Rectangle 14">
          <a:extLst>
            <a:ext uri="{FF2B5EF4-FFF2-40B4-BE49-F238E27FC236}">
              <a16:creationId xmlns:a16="http://schemas.microsoft.com/office/drawing/2014/main" id="{A2586703-0705-41B5-AF6D-2180B6094035}"/>
            </a:ext>
          </a:extLst>
        </xdr:cNvPr>
        <xdr:cNvSpPr>
          <a:spLocks noChangeArrowheads="1"/>
        </xdr:cNvSpPr>
      </xdr:nvSpPr>
      <xdr:spPr bwMode="auto">
        <a:xfrm>
          <a:off x="352425" y="423862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つっかえ棒を立てようとした時、</a:t>
          </a:r>
        </a:p>
        <a:p>
          <a:pPr algn="l" rtl="0">
            <a:defRPr sz="1000"/>
          </a:pPr>
          <a:r>
            <a:rPr lang="ja-JP" altLang="en-US" sz="1100" b="0" i="0" u="none" strike="noStrike" baseline="0">
              <a:solidFill>
                <a:srgbClr val="FF0000"/>
              </a:solidFill>
              <a:latin typeface="ＭＳ Ｐゴシック"/>
              <a:ea typeface="ＭＳ Ｐゴシック"/>
            </a:rPr>
            <a:t>配管とつっかえ棒の間に指を挟まれる</a:t>
          </a:r>
        </a:p>
      </xdr:txBody>
    </xdr:sp>
    <xdr:clientData/>
  </xdr:twoCellAnchor>
  <xdr:twoCellAnchor>
    <xdr:from>
      <xdr:col>1</xdr:col>
      <xdr:colOff>9525</xdr:colOff>
      <xdr:row>16</xdr:row>
      <xdr:rowOff>133350</xdr:rowOff>
    </xdr:from>
    <xdr:to>
      <xdr:col>6</xdr:col>
      <xdr:colOff>342900</xdr:colOff>
      <xdr:row>16</xdr:row>
      <xdr:rowOff>581025</xdr:rowOff>
    </xdr:to>
    <xdr:sp macro="" textlink="">
      <xdr:nvSpPr>
        <xdr:cNvPr id="14" name="Rectangle 15">
          <a:extLst>
            <a:ext uri="{FF2B5EF4-FFF2-40B4-BE49-F238E27FC236}">
              <a16:creationId xmlns:a16="http://schemas.microsoft.com/office/drawing/2014/main" id="{19C0A9CD-EFB5-40D8-ADF3-EAA66188164F}"/>
            </a:ext>
          </a:extLst>
        </xdr:cNvPr>
        <xdr:cNvSpPr>
          <a:spLocks noChangeArrowheads="1"/>
        </xdr:cNvSpPr>
      </xdr:nvSpPr>
      <xdr:spPr bwMode="auto">
        <a:xfrm>
          <a:off x="304800" y="49434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作業台に上がる時、作業台の脚が急に引っ込んで</a:t>
          </a:r>
        </a:p>
        <a:p>
          <a:pPr algn="l" rtl="0">
            <a:defRPr sz="1000"/>
          </a:pPr>
          <a:r>
            <a:rPr lang="ja-JP" altLang="en-US" sz="1100" b="0" i="0" u="none" strike="noStrike" baseline="0">
              <a:solidFill>
                <a:srgbClr val="FF0000"/>
              </a:solidFill>
              <a:latin typeface="ＭＳ Ｐゴシック"/>
              <a:ea typeface="ＭＳ Ｐゴシック"/>
            </a:rPr>
            <a:t>作業者が後ろ向きに落ちる</a:t>
          </a:r>
        </a:p>
      </xdr:txBody>
    </xdr:sp>
    <xdr:clientData/>
  </xdr:twoCellAnchor>
  <xdr:twoCellAnchor>
    <xdr:from>
      <xdr:col>1</xdr:col>
      <xdr:colOff>57150</xdr:colOff>
      <xdr:row>17</xdr:row>
      <xdr:rowOff>123825</xdr:rowOff>
    </xdr:from>
    <xdr:to>
      <xdr:col>6</xdr:col>
      <xdr:colOff>390525</xdr:colOff>
      <xdr:row>17</xdr:row>
      <xdr:rowOff>571500</xdr:rowOff>
    </xdr:to>
    <xdr:sp macro="" textlink="">
      <xdr:nvSpPr>
        <xdr:cNvPr id="15" name="Rectangle 16">
          <a:extLst>
            <a:ext uri="{FF2B5EF4-FFF2-40B4-BE49-F238E27FC236}">
              <a16:creationId xmlns:a16="http://schemas.microsoft.com/office/drawing/2014/main" id="{2A401344-BBFE-4E64-B92A-965BF4DD8AEC}"/>
            </a:ext>
          </a:extLst>
        </xdr:cNvPr>
        <xdr:cNvSpPr>
          <a:spLocks noChangeArrowheads="1"/>
        </xdr:cNvSpPr>
      </xdr:nvSpPr>
      <xdr:spPr bwMode="auto">
        <a:xfrm>
          <a:off x="352425" y="56197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作業台でボルトを緩める時、力を入れ過ぎて</a:t>
          </a:r>
        </a:p>
        <a:p>
          <a:pPr algn="l" rtl="0">
            <a:defRPr sz="1000"/>
          </a:pPr>
          <a:r>
            <a:rPr lang="ja-JP" altLang="en-US" sz="1100" b="0" i="0" u="none" strike="noStrike" baseline="0">
              <a:solidFill>
                <a:srgbClr val="FF0000"/>
              </a:solidFill>
              <a:latin typeface="ＭＳ Ｐゴシック"/>
              <a:ea typeface="ＭＳ Ｐゴシック"/>
            </a:rPr>
            <a:t>作業台が傾き、作業台の作業者が落ちる</a:t>
          </a:r>
        </a:p>
      </xdr:txBody>
    </xdr:sp>
    <xdr:clientData/>
  </xdr:twoCellAnchor>
  <xdr:twoCellAnchor>
    <xdr:from>
      <xdr:col>0</xdr:col>
      <xdr:colOff>0</xdr:colOff>
      <xdr:row>10</xdr:row>
      <xdr:rowOff>152400</xdr:rowOff>
    </xdr:from>
    <xdr:to>
      <xdr:col>1</xdr:col>
      <xdr:colOff>9525</xdr:colOff>
      <xdr:row>11</xdr:row>
      <xdr:rowOff>333375</xdr:rowOff>
    </xdr:to>
    <xdr:sp macro="" textlink="">
      <xdr:nvSpPr>
        <xdr:cNvPr id="16" name="AutoShape 17">
          <a:extLst>
            <a:ext uri="{FF2B5EF4-FFF2-40B4-BE49-F238E27FC236}">
              <a16:creationId xmlns:a16="http://schemas.microsoft.com/office/drawing/2014/main" id="{C26D2CFB-5246-4DE8-8669-FBB85EF783CD}"/>
            </a:ext>
          </a:extLst>
        </xdr:cNvPr>
        <xdr:cNvSpPr>
          <a:spLocks noChangeArrowheads="1"/>
        </xdr:cNvSpPr>
      </xdr:nvSpPr>
      <xdr:spPr bwMode="auto">
        <a:xfrm>
          <a:off x="0" y="294322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0</xdr:col>
      <xdr:colOff>0</xdr:colOff>
      <xdr:row>17</xdr:row>
      <xdr:rowOff>171450</xdr:rowOff>
    </xdr:from>
    <xdr:to>
      <xdr:col>1</xdr:col>
      <xdr:colOff>9525</xdr:colOff>
      <xdr:row>17</xdr:row>
      <xdr:rowOff>542925</xdr:rowOff>
    </xdr:to>
    <xdr:sp macro="" textlink="">
      <xdr:nvSpPr>
        <xdr:cNvPr id="17" name="AutoShape 18">
          <a:extLst>
            <a:ext uri="{FF2B5EF4-FFF2-40B4-BE49-F238E27FC236}">
              <a16:creationId xmlns:a16="http://schemas.microsoft.com/office/drawing/2014/main" id="{DC683562-DCF7-4617-B534-92375D5090C4}"/>
            </a:ext>
          </a:extLst>
        </xdr:cNvPr>
        <xdr:cNvSpPr>
          <a:spLocks noChangeArrowheads="1"/>
        </xdr:cNvSpPr>
      </xdr:nvSpPr>
      <xdr:spPr bwMode="auto">
        <a:xfrm>
          <a:off x="0" y="566737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6</xdr:col>
      <xdr:colOff>28575</xdr:colOff>
      <xdr:row>8</xdr:row>
      <xdr:rowOff>219075</xdr:rowOff>
    </xdr:from>
    <xdr:to>
      <xdr:col>10</xdr:col>
      <xdr:colOff>762000</xdr:colOff>
      <xdr:row>9</xdr:row>
      <xdr:rowOff>200025</xdr:rowOff>
    </xdr:to>
    <xdr:sp macro="" textlink="">
      <xdr:nvSpPr>
        <xdr:cNvPr id="18" name="Rectangle 19">
          <a:extLst>
            <a:ext uri="{FF2B5EF4-FFF2-40B4-BE49-F238E27FC236}">
              <a16:creationId xmlns:a16="http://schemas.microsoft.com/office/drawing/2014/main" id="{13DFFB57-F581-45BB-AE87-D88E6F08289D}"/>
            </a:ext>
          </a:extLst>
        </xdr:cNvPr>
        <xdr:cNvSpPr>
          <a:spLocks noChangeArrowheads="1"/>
        </xdr:cNvSpPr>
      </xdr:nvSpPr>
      <xdr:spPr bwMode="auto">
        <a:xfrm>
          <a:off x="3905250" y="22669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膝をついてフランジをくぐる</a:t>
          </a:r>
        </a:p>
      </xdr:txBody>
    </xdr:sp>
    <xdr:clientData/>
  </xdr:twoCellAnchor>
  <xdr:twoCellAnchor>
    <xdr:from>
      <xdr:col>6</xdr:col>
      <xdr:colOff>28575</xdr:colOff>
      <xdr:row>10</xdr:row>
      <xdr:rowOff>171450</xdr:rowOff>
    </xdr:from>
    <xdr:to>
      <xdr:col>10</xdr:col>
      <xdr:colOff>762000</xdr:colOff>
      <xdr:row>11</xdr:row>
      <xdr:rowOff>428625</xdr:rowOff>
    </xdr:to>
    <xdr:sp macro="" textlink="">
      <xdr:nvSpPr>
        <xdr:cNvPr id="19" name="Rectangle 20">
          <a:extLst>
            <a:ext uri="{FF2B5EF4-FFF2-40B4-BE49-F238E27FC236}">
              <a16:creationId xmlns:a16="http://schemas.microsoft.com/office/drawing/2014/main" id="{C15F1AF3-66A8-4A4E-B983-963E8EA7A846}"/>
            </a:ext>
          </a:extLst>
        </xdr:cNvPr>
        <xdr:cNvSpPr>
          <a:spLocks noChangeArrowheads="1"/>
        </xdr:cNvSpPr>
      </xdr:nvSpPr>
      <xdr:spPr bwMode="auto">
        <a:xfrm>
          <a:off x="3905250" y="29622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フランジを両手で持ってくぐる</a:t>
          </a:r>
        </a:p>
      </xdr:txBody>
    </xdr:sp>
    <xdr:clientData/>
  </xdr:twoCellAnchor>
  <xdr:twoCellAnchor>
    <xdr:from>
      <xdr:col>6</xdr:col>
      <xdr:colOff>28575</xdr:colOff>
      <xdr:row>12</xdr:row>
      <xdr:rowOff>180975</xdr:rowOff>
    </xdr:from>
    <xdr:to>
      <xdr:col>10</xdr:col>
      <xdr:colOff>762000</xdr:colOff>
      <xdr:row>13</xdr:row>
      <xdr:rowOff>314325</xdr:rowOff>
    </xdr:to>
    <xdr:sp macro="" textlink="">
      <xdr:nvSpPr>
        <xdr:cNvPr id="20" name="Rectangle 21">
          <a:extLst>
            <a:ext uri="{FF2B5EF4-FFF2-40B4-BE49-F238E27FC236}">
              <a16:creationId xmlns:a16="http://schemas.microsoft.com/office/drawing/2014/main" id="{194234E6-86DE-4784-80FE-C825FB883907}"/>
            </a:ext>
          </a:extLst>
        </xdr:cNvPr>
        <xdr:cNvSpPr>
          <a:spLocks noChangeArrowheads="1"/>
        </xdr:cNvSpPr>
      </xdr:nvSpPr>
      <xdr:spPr bwMode="auto">
        <a:xfrm>
          <a:off x="3905250" y="36480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作業台から一旦降りて反対側から上がる</a:t>
          </a:r>
        </a:p>
      </xdr:txBody>
    </xdr:sp>
    <xdr:clientData/>
  </xdr:twoCellAnchor>
  <xdr:twoCellAnchor>
    <xdr:from>
      <xdr:col>6</xdr:col>
      <xdr:colOff>28575</xdr:colOff>
      <xdr:row>15</xdr:row>
      <xdr:rowOff>47625</xdr:rowOff>
    </xdr:from>
    <xdr:to>
      <xdr:col>10</xdr:col>
      <xdr:colOff>762000</xdr:colOff>
      <xdr:row>15</xdr:row>
      <xdr:rowOff>495300</xdr:rowOff>
    </xdr:to>
    <xdr:sp macro="" textlink="">
      <xdr:nvSpPr>
        <xdr:cNvPr id="21" name="Rectangle 22">
          <a:extLst>
            <a:ext uri="{FF2B5EF4-FFF2-40B4-BE49-F238E27FC236}">
              <a16:creationId xmlns:a16="http://schemas.microsoft.com/office/drawing/2014/main" id="{6DC01DEF-1C45-47E8-9E6C-2A4B077AF918}"/>
            </a:ext>
          </a:extLst>
        </xdr:cNvPr>
        <xdr:cNvSpPr>
          <a:spLocks noChangeArrowheads="1"/>
        </xdr:cNvSpPr>
      </xdr:nvSpPr>
      <xdr:spPr bwMode="auto">
        <a:xfrm>
          <a:off x="3905250" y="43243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作業台を両端で支える人を配置する</a:t>
          </a:r>
        </a:p>
      </xdr:txBody>
    </xdr:sp>
    <xdr:clientData/>
  </xdr:twoCellAnchor>
  <xdr:twoCellAnchor>
    <xdr:from>
      <xdr:col>6</xdr:col>
      <xdr:colOff>19050</xdr:colOff>
      <xdr:row>16</xdr:row>
      <xdr:rowOff>190500</xdr:rowOff>
    </xdr:from>
    <xdr:to>
      <xdr:col>10</xdr:col>
      <xdr:colOff>752475</xdr:colOff>
      <xdr:row>16</xdr:row>
      <xdr:rowOff>638175</xdr:rowOff>
    </xdr:to>
    <xdr:sp macro="" textlink="">
      <xdr:nvSpPr>
        <xdr:cNvPr id="22" name="Rectangle 23">
          <a:extLst>
            <a:ext uri="{FF2B5EF4-FFF2-40B4-BE49-F238E27FC236}">
              <a16:creationId xmlns:a16="http://schemas.microsoft.com/office/drawing/2014/main" id="{283A5092-3EB6-4583-9C81-2213AB8FF060}"/>
            </a:ext>
          </a:extLst>
        </xdr:cNvPr>
        <xdr:cNvSpPr>
          <a:spLocks noChangeArrowheads="1"/>
        </xdr:cNvSpPr>
      </xdr:nvSpPr>
      <xdr:spPr bwMode="auto">
        <a:xfrm>
          <a:off x="3895725" y="500062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両足を開いて腰を落としてボルトを締める</a:t>
          </a:r>
        </a:p>
      </xdr:txBody>
    </xdr:sp>
    <xdr:clientData/>
  </xdr:twoCellAnchor>
  <xdr:twoCellAnchor>
    <xdr:from>
      <xdr:col>6</xdr:col>
      <xdr:colOff>28575</xdr:colOff>
      <xdr:row>17</xdr:row>
      <xdr:rowOff>180975</xdr:rowOff>
    </xdr:from>
    <xdr:to>
      <xdr:col>10</xdr:col>
      <xdr:colOff>762000</xdr:colOff>
      <xdr:row>17</xdr:row>
      <xdr:rowOff>628650</xdr:rowOff>
    </xdr:to>
    <xdr:sp macro="" textlink="">
      <xdr:nvSpPr>
        <xdr:cNvPr id="23" name="Rectangle 24">
          <a:extLst>
            <a:ext uri="{FF2B5EF4-FFF2-40B4-BE49-F238E27FC236}">
              <a16:creationId xmlns:a16="http://schemas.microsoft.com/office/drawing/2014/main" id="{87D93975-F122-40BD-A6DC-A9D87531528F}"/>
            </a:ext>
          </a:extLst>
        </xdr:cNvPr>
        <xdr:cNvSpPr>
          <a:spLocks noChangeArrowheads="1"/>
        </xdr:cNvSpPr>
      </xdr:nvSpPr>
      <xdr:spPr bwMode="auto">
        <a:xfrm>
          <a:off x="3905250" y="567690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作業台をフランジに対して平行に設置する</a:t>
          </a:r>
        </a:p>
      </xdr:txBody>
    </xdr:sp>
    <xdr:clientData/>
  </xdr:twoCellAnchor>
  <xdr:twoCellAnchor>
    <xdr:from>
      <xdr:col>6</xdr:col>
      <xdr:colOff>47625</xdr:colOff>
      <xdr:row>13</xdr:row>
      <xdr:rowOff>180975</xdr:rowOff>
    </xdr:from>
    <xdr:to>
      <xdr:col>10</xdr:col>
      <xdr:colOff>581025</xdr:colOff>
      <xdr:row>13</xdr:row>
      <xdr:rowOff>209550</xdr:rowOff>
    </xdr:to>
    <xdr:sp macro="" textlink="">
      <xdr:nvSpPr>
        <xdr:cNvPr id="24" name="図形 12">
          <a:extLst>
            <a:ext uri="{FF2B5EF4-FFF2-40B4-BE49-F238E27FC236}">
              <a16:creationId xmlns:a16="http://schemas.microsoft.com/office/drawing/2014/main" id="{79B96324-F08F-4BBB-9BAB-F82895C681BE}"/>
            </a:ext>
          </a:extLst>
        </xdr:cNvPr>
        <xdr:cNvSpPr>
          <a:spLocks/>
        </xdr:cNvSpPr>
      </xdr:nvSpPr>
      <xdr:spPr bwMode="auto">
        <a:xfrm>
          <a:off x="3924300" y="39624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13</xdr:row>
      <xdr:rowOff>219075</xdr:rowOff>
    </xdr:from>
    <xdr:to>
      <xdr:col>10</xdr:col>
      <xdr:colOff>581025</xdr:colOff>
      <xdr:row>13</xdr:row>
      <xdr:rowOff>247650</xdr:rowOff>
    </xdr:to>
    <xdr:sp macro="" textlink="">
      <xdr:nvSpPr>
        <xdr:cNvPr id="25" name="図形 12">
          <a:extLst>
            <a:ext uri="{FF2B5EF4-FFF2-40B4-BE49-F238E27FC236}">
              <a16:creationId xmlns:a16="http://schemas.microsoft.com/office/drawing/2014/main" id="{7E9757C8-4DF9-4674-BDCE-D154772978D3}"/>
            </a:ext>
          </a:extLst>
        </xdr:cNvPr>
        <xdr:cNvSpPr>
          <a:spLocks/>
        </xdr:cNvSpPr>
      </xdr:nvSpPr>
      <xdr:spPr bwMode="auto">
        <a:xfrm>
          <a:off x="3924300" y="40005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504825</xdr:rowOff>
    </xdr:from>
    <xdr:to>
      <xdr:col>10</xdr:col>
      <xdr:colOff>47625</xdr:colOff>
      <xdr:row>17</xdr:row>
      <xdr:rowOff>533400</xdr:rowOff>
    </xdr:to>
    <xdr:sp macro="" textlink="">
      <xdr:nvSpPr>
        <xdr:cNvPr id="26" name="図形 12">
          <a:extLst>
            <a:ext uri="{FF2B5EF4-FFF2-40B4-BE49-F238E27FC236}">
              <a16:creationId xmlns:a16="http://schemas.microsoft.com/office/drawing/2014/main" id="{8C3D837B-7C87-4779-BD98-ADB053366685}"/>
            </a:ext>
          </a:extLst>
        </xdr:cNvPr>
        <xdr:cNvSpPr>
          <a:spLocks/>
        </xdr:cNvSpPr>
      </xdr:nvSpPr>
      <xdr:spPr bwMode="auto">
        <a:xfrm>
          <a:off x="3924300" y="6000750"/>
          <a:ext cx="27813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542925</xdr:rowOff>
    </xdr:from>
    <xdr:to>
      <xdr:col>10</xdr:col>
      <xdr:colOff>57150</xdr:colOff>
      <xdr:row>17</xdr:row>
      <xdr:rowOff>571500</xdr:rowOff>
    </xdr:to>
    <xdr:sp macro="" textlink="">
      <xdr:nvSpPr>
        <xdr:cNvPr id="27" name="図形 12">
          <a:extLst>
            <a:ext uri="{FF2B5EF4-FFF2-40B4-BE49-F238E27FC236}">
              <a16:creationId xmlns:a16="http://schemas.microsoft.com/office/drawing/2014/main" id="{E4AC219E-A5E5-4D48-A25C-793E73597AB1}"/>
            </a:ext>
          </a:extLst>
        </xdr:cNvPr>
        <xdr:cNvSpPr>
          <a:spLocks/>
        </xdr:cNvSpPr>
      </xdr:nvSpPr>
      <xdr:spPr bwMode="auto">
        <a:xfrm>
          <a:off x="3924300" y="6038850"/>
          <a:ext cx="279082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0</xdr:col>
      <xdr:colOff>123825</xdr:colOff>
      <xdr:row>19</xdr:row>
      <xdr:rowOff>57150</xdr:rowOff>
    </xdr:from>
    <xdr:to>
      <xdr:col>9</xdr:col>
      <xdr:colOff>638175</xdr:colOff>
      <xdr:row>20</xdr:row>
      <xdr:rowOff>457200</xdr:rowOff>
    </xdr:to>
    <xdr:sp macro="" textlink="">
      <xdr:nvSpPr>
        <xdr:cNvPr id="28" name="Rectangle 29">
          <a:extLst>
            <a:ext uri="{FF2B5EF4-FFF2-40B4-BE49-F238E27FC236}">
              <a16:creationId xmlns:a16="http://schemas.microsoft.com/office/drawing/2014/main" id="{AF3AE19D-F1BB-4634-85E1-D72F58C77E51}"/>
            </a:ext>
          </a:extLst>
        </xdr:cNvPr>
        <xdr:cNvSpPr>
          <a:spLocks noChangeArrowheads="1"/>
        </xdr:cNvSpPr>
      </xdr:nvSpPr>
      <xdr:spPr bwMode="auto">
        <a:xfrm>
          <a:off x="123825" y="6505575"/>
          <a:ext cx="6477000" cy="8382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フランジの反対側へ移動する時は、一旦作業台から降り、</a:t>
          </a:r>
        </a:p>
        <a:p>
          <a:pPr algn="l" rtl="0">
            <a:defRPr sz="1000"/>
          </a:pPr>
          <a:r>
            <a:rPr lang="ja-JP" altLang="en-US" sz="1600" b="0" i="0" u="none" strike="noStrike" baseline="0">
              <a:solidFill>
                <a:srgbClr val="FF0000"/>
              </a:solidFill>
              <a:latin typeface="ＭＳ Ｐゴシック"/>
              <a:ea typeface="ＭＳ Ｐゴシック"/>
            </a:rPr>
            <a:t>作業台をフランジに対して平行に設置しよう</a:t>
          </a:r>
        </a:p>
      </xdr:txBody>
    </xdr:sp>
    <xdr:clientData/>
  </xdr:twoCellAnchor>
  <xdr:twoCellAnchor>
    <xdr:from>
      <xdr:col>12</xdr:col>
      <xdr:colOff>552450</xdr:colOff>
      <xdr:row>5</xdr:row>
      <xdr:rowOff>333375</xdr:rowOff>
    </xdr:from>
    <xdr:to>
      <xdr:col>15</xdr:col>
      <xdr:colOff>981075</xdr:colOff>
      <xdr:row>8</xdr:row>
      <xdr:rowOff>95250</xdr:rowOff>
    </xdr:to>
    <xdr:sp macro="" textlink="">
      <xdr:nvSpPr>
        <xdr:cNvPr id="29" name="Rectangle 30">
          <a:extLst>
            <a:ext uri="{FF2B5EF4-FFF2-40B4-BE49-F238E27FC236}">
              <a16:creationId xmlns:a16="http://schemas.microsoft.com/office/drawing/2014/main" id="{07F70CEA-6676-4BB1-8193-2AAE3A0EC711}"/>
            </a:ext>
          </a:extLst>
        </xdr:cNvPr>
        <xdr:cNvSpPr>
          <a:spLocks noChangeArrowheads="1"/>
        </xdr:cNvSpPr>
      </xdr:nvSpPr>
      <xdr:spPr bwMode="auto">
        <a:xfrm>
          <a:off x="8143875" y="1562100"/>
          <a:ext cx="2486025" cy="5810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作業台はフランジ平行</a:t>
          </a:r>
        </a:p>
      </xdr:txBody>
    </xdr:sp>
    <xdr:clientData/>
  </xdr:twoCellAnchor>
  <xdr:twoCellAnchor>
    <xdr:from>
      <xdr:col>9</xdr:col>
      <xdr:colOff>200025</xdr:colOff>
      <xdr:row>20</xdr:row>
      <xdr:rowOff>9525</xdr:rowOff>
    </xdr:from>
    <xdr:to>
      <xdr:col>10</xdr:col>
      <xdr:colOff>752475</xdr:colOff>
      <xdr:row>20</xdr:row>
      <xdr:rowOff>438150</xdr:rowOff>
    </xdr:to>
    <xdr:sp macro="" textlink="">
      <xdr:nvSpPr>
        <xdr:cNvPr id="30" name="Rectangle 31">
          <a:extLst>
            <a:ext uri="{FF2B5EF4-FFF2-40B4-BE49-F238E27FC236}">
              <a16:creationId xmlns:a16="http://schemas.microsoft.com/office/drawing/2014/main" id="{DAA13D16-9FCF-4D66-9FD8-3EAEF6C81451}"/>
            </a:ext>
          </a:extLst>
        </xdr:cNvPr>
        <xdr:cNvSpPr>
          <a:spLocks noChangeArrowheads="1"/>
        </xdr:cNvSpPr>
      </xdr:nvSpPr>
      <xdr:spPr bwMode="auto">
        <a:xfrm>
          <a:off x="6162675" y="6896100"/>
          <a:ext cx="1247775" cy="428625"/>
        </a:xfrm>
        <a:prstGeom prst="rect">
          <a:avLst/>
        </a:prstGeom>
        <a:noFill/>
        <a:ln w="9525">
          <a:noFill/>
          <a:miter lim="800000"/>
          <a:headEnd/>
          <a:tailEnd/>
        </a:ln>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2" name="AutoShape 13">
          <a:extLst>
            <a:ext uri="{FF2B5EF4-FFF2-40B4-BE49-F238E27FC236}">
              <a16:creationId xmlns:a16="http://schemas.microsoft.com/office/drawing/2014/main" id="{263002E6-0F24-448F-8908-25C2F92A06EF}"/>
            </a:ext>
          </a:extLst>
        </xdr:cNvPr>
        <xdr:cNvSpPr>
          <a:spLocks noChangeArrowheads="1"/>
        </xdr:cNvSpPr>
      </xdr:nvSpPr>
      <xdr:spPr bwMode="auto">
        <a:xfrm>
          <a:off x="783053" y="3916029"/>
          <a:ext cx="447675" cy="0"/>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3" name="AutoShape 14">
          <a:extLst>
            <a:ext uri="{FF2B5EF4-FFF2-40B4-BE49-F238E27FC236}">
              <a16:creationId xmlns:a16="http://schemas.microsoft.com/office/drawing/2014/main" id="{66CD56F2-9031-405A-8421-96E7001DA4D4}"/>
            </a:ext>
          </a:extLst>
        </xdr:cNvPr>
        <xdr:cNvSpPr>
          <a:spLocks noChangeArrowheads="1"/>
        </xdr:cNvSpPr>
      </xdr:nvSpPr>
      <xdr:spPr bwMode="auto">
        <a:xfrm>
          <a:off x="821748" y="4856019"/>
          <a:ext cx="639041" cy="346364"/>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4" name="AutoShape 15">
          <a:extLst>
            <a:ext uri="{FF2B5EF4-FFF2-40B4-BE49-F238E27FC236}">
              <a16:creationId xmlns:a16="http://schemas.microsoft.com/office/drawing/2014/main" id="{A8FC0E4D-C995-4536-8EBF-99BF87D92222}"/>
            </a:ext>
          </a:extLst>
        </xdr:cNvPr>
        <xdr:cNvSpPr>
          <a:spLocks noChangeArrowheads="1"/>
        </xdr:cNvSpPr>
      </xdr:nvSpPr>
      <xdr:spPr bwMode="auto">
        <a:xfrm>
          <a:off x="942975" y="7610475"/>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5" name="AutoShape 14">
          <a:extLst>
            <a:ext uri="{FF2B5EF4-FFF2-40B4-BE49-F238E27FC236}">
              <a16:creationId xmlns:a16="http://schemas.microsoft.com/office/drawing/2014/main" id="{E25CF0EF-BBD3-4019-8784-DC7A78FFA231}"/>
            </a:ext>
          </a:extLst>
        </xdr:cNvPr>
        <xdr:cNvSpPr>
          <a:spLocks noChangeArrowheads="1"/>
        </xdr:cNvSpPr>
      </xdr:nvSpPr>
      <xdr:spPr bwMode="auto">
        <a:xfrm>
          <a:off x="844262" y="3480956"/>
          <a:ext cx="639041" cy="348096"/>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4</xdr:row>
      <xdr:rowOff>57150</xdr:rowOff>
    </xdr:from>
    <xdr:to>
      <xdr:col>4</xdr:col>
      <xdr:colOff>107888</xdr:colOff>
      <xdr:row>7</xdr:row>
      <xdr:rowOff>33637</xdr:rowOff>
    </xdr:to>
    <xdr:sp macro="" textlink="">
      <xdr:nvSpPr>
        <xdr:cNvPr id="2" name="テキスト ボックス 1">
          <a:extLst>
            <a:ext uri="{FF2B5EF4-FFF2-40B4-BE49-F238E27FC236}">
              <a16:creationId xmlns:a16="http://schemas.microsoft.com/office/drawing/2014/main" id="{B0B089F8-C688-49CE-8E3F-307C847F2577}"/>
            </a:ext>
          </a:extLst>
        </xdr:cNvPr>
        <xdr:cNvSpPr txBox="1"/>
      </xdr:nvSpPr>
      <xdr:spPr>
        <a:xfrm>
          <a:off x="152400" y="1028700"/>
          <a:ext cx="1822388" cy="662287"/>
        </a:xfrm>
        <a:prstGeom prst="rect">
          <a:avLst/>
        </a:prstGeom>
        <a:solidFill>
          <a:schemeClr val="accent4">
            <a:lumMod val="20000"/>
            <a:lumOff val="80000"/>
          </a:schemeClr>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記入漏れの欄は黄色のセルとなります。</a:t>
          </a:r>
          <a:endParaRPr kumimoji="1" lang="en-US" altLang="ja-JP" sz="1100"/>
        </a:p>
      </xdr:txBody>
    </xdr:sp>
    <xdr:clientData/>
  </xdr:twoCellAnchor>
  <xdr:twoCellAnchor>
    <xdr:from>
      <xdr:col>4</xdr:col>
      <xdr:colOff>107888</xdr:colOff>
      <xdr:row>4</xdr:row>
      <xdr:rowOff>133350</xdr:rowOff>
    </xdr:from>
    <xdr:to>
      <xdr:col>9</xdr:col>
      <xdr:colOff>180975</xdr:colOff>
      <xdr:row>5</xdr:row>
      <xdr:rowOff>159694</xdr:rowOff>
    </xdr:to>
    <xdr:cxnSp macro="">
      <xdr:nvCxnSpPr>
        <xdr:cNvPr id="3" name="直線矢印コネクタ 2">
          <a:extLst>
            <a:ext uri="{FF2B5EF4-FFF2-40B4-BE49-F238E27FC236}">
              <a16:creationId xmlns:a16="http://schemas.microsoft.com/office/drawing/2014/main" id="{ACB5B9F7-30B2-4ADD-9E18-D0CB60136F6B}"/>
            </a:ext>
          </a:extLst>
        </xdr:cNvPr>
        <xdr:cNvCxnSpPr>
          <a:stCxn id="2" idx="3"/>
        </xdr:cNvCxnSpPr>
      </xdr:nvCxnSpPr>
      <xdr:spPr>
        <a:xfrm flipV="1">
          <a:off x="1974788" y="1104900"/>
          <a:ext cx="1225612" cy="254944"/>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438150</xdr:colOff>
      <xdr:row>5</xdr:row>
      <xdr:rowOff>95250</xdr:rowOff>
    </xdr:from>
    <xdr:to>
      <xdr:col>14</xdr:col>
      <xdr:colOff>361950</xdr:colOff>
      <xdr:row>7</xdr:row>
      <xdr:rowOff>171450</xdr:rowOff>
    </xdr:to>
    <xdr:sp macro="" textlink="">
      <xdr:nvSpPr>
        <xdr:cNvPr id="6" name="楕円 5">
          <a:extLst>
            <a:ext uri="{FF2B5EF4-FFF2-40B4-BE49-F238E27FC236}">
              <a16:creationId xmlns:a16="http://schemas.microsoft.com/office/drawing/2014/main" id="{3A4598BE-C511-50D6-E870-5CB3A1DFE6B0}"/>
            </a:ext>
          </a:extLst>
        </xdr:cNvPr>
        <xdr:cNvSpPr/>
      </xdr:nvSpPr>
      <xdr:spPr>
        <a:xfrm>
          <a:off x="4562475" y="1295400"/>
          <a:ext cx="533400" cy="533400"/>
        </a:xfrm>
        <a:prstGeom prst="ellipse">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200025</xdr:colOff>
      <xdr:row>6</xdr:row>
      <xdr:rowOff>114300</xdr:rowOff>
    </xdr:from>
    <xdr:to>
      <xdr:col>19</xdr:col>
      <xdr:colOff>190500</xdr:colOff>
      <xdr:row>9</xdr:row>
      <xdr:rowOff>90787</xdr:rowOff>
    </xdr:to>
    <xdr:sp macro="" textlink="">
      <xdr:nvSpPr>
        <xdr:cNvPr id="7" name="テキスト ボックス 6">
          <a:extLst>
            <a:ext uri="{FF2B5EF4-FFF2-40B4-BE49-F238E27FC236}">
              <a16:creationId xmlns:a16="http://schemas.microsoft.com/office/drawing/2014/main" id="{FCD255AC-8B44-6932-DD0D-D19693E307B1}"/>
            </a:ext>
          </a:extLst>
        </xdr:cNvPr>
        <xdr:cNvSpPr txBox="1"/>
      </xdr:nvSpPr>
      <xdr:spPr>
        <a:xfrm>
          <a:off x="5905500" y="1543050"/>
          <a:ext cx="1962150" cy="662287"/>
        </a:xfrm>
        <a:prstGeom prst="rect">
          <a:avLst/>
        </a:prstGeom>
        <a:solidFill>
          <a:schemeClr val="accent4">
            <a:lumMod val="20000"/>
            <a:lumOff val="80000"/>
          </a:schemeClr>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責任者の押印（電子印可）が必要です。</a:t>
          </a:r>
          <a:endParaRPr kumimoji="1" lang="en-US" altLang="ja-JP" sz="1100"/>
        </a:p>
      </xdr:txBody>
    </xdr:sp>
    <xdr:clientData/>
  </xdr:twoCellAnchor>
  <xdr:twoCellAnchor>
    <xdr:from>
      <xdr:col>14</xdr:col>
      <xdr:colOff>361950</xdr:colOff>
      <xdr:row>6</xdr:row>
      <xdr:rowOff>133350</xdr:rowOff>
    </xdr:from>
    <xdr:to>
      <xdr:col>16</xdr:col>
      <xdr:colOff>200025</xdr:colOff>
      <xdr:row>7</xdr:row>
      <xdr:rowOff>216844</xdr:rowOff>
    </xdr:to>
    <xdr:cxnSp macro="">
      <xdr:nvCxnSpPr>
        <xdr:cNvPr id="8" name="直線矢印コネクタ 7">
          <a:extLst>
            <a:ext uri="{FF2B5EF4-FFF2-40B4-BE49-F238E27FC236}">
              <a16:creationId xmlns:a16="http://schemas.microsoft.com/office/drawing/2014/main" id="{6019715F-94BA-F82B-C621-15DD69822186}"/>
            </a:ext>
          </a:extLst>
        </xdr:cNvPr>
        <xdr:cNvCxnSpPr>
          <a:stCxn id="7" idx="1"/>
          <a:endCxn id="6" idx="6"/>
        </xdr:cNvCxnSpPr>
      </xdr:nvCxnSpPr>
      <xdr:spPr>
        <a:xfrm flipH="1" flipV="1">
          <a:off x="5095875" y="1562100"/>
          <a:ext cx="809625" cy="312094"/>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38100</xdr:colOff>
      <xdr:row>30</xdr:row>
      <xdr:rowOff>133350</xdr:rowOff>
    </xdr:from>
    <xdr:to>
      <xdr:col>15</xdr:col>
      <xdr:colOff>123825</xdr:colOff>
      <xdr:row>36</xdr:row>
      <xdr:rowOff>66675</xdr:rowOff>
    </xdr:to>
    <xdr:sp macro="" textlink="">
      <xdr:nvSpPr>
        <xdr:cNvPr id="12" name="正方形/長方形 11">
          <a:extLst>
            <a:ext uri="{FF2B5EF4-FFF2-40B4-BE49-F238E27FC236}">
              <a16:creationId xmlns:a16="http://schemas.microsoft.com/office/drawing/2014/main" id="{74193153-1B97-B406-6B41-FEB8B6A1F569}"/>
            </a:ext>
          </a:extLst>
        </xdr:cNvPr>
        <xdr:cNvSpPr/>
      </xdr:nvSpPr>
      <xdr:spPr>
        <a:xfrm>
          <a:off x="1905000" y="6324600"/>
          <a:ext cx="3571875" cy="1076325"/>
        </a:xfrm>
        <a:prstGeom prst="rect">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228600</xdr:colOff>
      <xdr:row>23</xdr:row>
      <xdr:rowOff>180975</xdr:rowOff>
    </xdr:from>
    <xdr:to>
      <xdr:col>20</xdr:col>
      <xdr:colOff>66675</xdr:colOff>
      <xdr:row>29</xdr:row>
      <xdr:rowOff>95250</xdr:rowOff>
    </xdr:to>
    <xdr:sp macro="" textlink="">
      <xdr:nvSpPr>
        <xdr:cNvPr id="14" name="テキスト ボックス 13">
          <a:extLst>
            <a:ext uri="{FF2B5EF4-FFF2-40B4-BE49-F238E27FC236}">
              <a16:creationId xmlns:a16="http://schemas.microsoft.com/office/drawing/2014/main" id="{2B43FA62-98FE-5387-AD89-78939E4CC541}"/>
            </a:ext>
          </a:extLst>
        </xdr:cNvPr>
        <xdr:cNvSpPr txBox="1"/>
      </xdr:nvSpPr>
      <xdr:spPr>
        <a:xfrm>
          <a:off x="6591300" y="5038725"/>
          <a:ext cx="1962150" cy="1057275"/>
        </a:xfrm>
        <a:prstGeom prst="rect">
          <a:avLst/>
        </a:prstGeom>
        <a:solidFill>
          <a:schemeClr val="accent4">
            <a:lumMod val="20000"/>
            <a:lumOff val="80000"/>
          </a:schemeClr>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全て記入が完了したら</a:t>
          </a:r>
          <a:endParaRPr kumimoji="1" lang="en-US" altLang="ja-JP" sz="1100"/>
        </a:p>
        <a:p>
          <a:r>
            <a:rPr kumimoji="1" lang="ja-JP" altLang="en-US" sz="1100"/>
            <a:t>総務に届けて腕章を借り、</a:t>
          </a:r>
          <a:endParaRPr kumimoji="1" lang="en-US" altLang="ja-JP" sz="1100"/>
        </a:p>
        <a:p>
          <a:r>
            <a:rPr kumimoji="1" lang="ja-JP" altLang="en-US" sz="1100"/>
            <a:t>立会者が腕章を着けます。</a:t>
          </a:r>
          <a:endParaRPr kumimoji="1" lang="en-US" altLang="ja-JP" sz="1100"/>
        </a:p>
        <a:p>
          <a:r>
            <a:rPr kumimoji="1" lang="en-US" altLang="ja-JP" sz="1100">
              <a:solidFill>
                <a:srgbClr val="FF0000"/>
              </a:solidFill>
            </a:rPr>
            <a:t>※</a:t>
          </a:r>
          <a:r>
            <a:rPr kumimoji="1" lang="ja-JP" altLang="en-US" sz="1100">
              <a:solidFill>
                <a:srgbClr val="FF0000"/>
              </a:solidFill>
            </a:rPr>
            <a:t>工事後に総務に返却</a:t>
          </a:r>
          <a:endParaRPr kumimoji="1" lang="en-US" altLang="ja-JP" sz="1100">
            <a:solidFill>
              <a:srgbClr val="FF0000"/>
            </a:solidFill>
          </a:endParaRPr>
        </a:p>
      </xdr:txBody>
    </xdr:sp>
    <xdr:clientData/>
  </xdr:twoCellAnchor>
  <xdr:twoCellAnchor>
    <xdr:from>
      <xdr:col>15</xdr:col>
      <xdr:colOff>123825</xdr:colOff>
      <xdr:row>26</xdr:row>
      <xdr:rowOff>138113</xdr:rowOff>
    </xdr:from>
    <xdr:to>
      <xdr:col>17</xdr:col>
      <xdr:colOff>228600</xdr:colOff>
      <xdr:row>33</xdr:row>
      <xdr:rowOff>100013</xdr:rowOff>
    </xdr:to>
    <xdr:cxnSp macro="">
      <xdr:nvCxnSpPr>
        <xdr:cNvPr id="15" name="直線矢印コネクタ 14">
          <a:extLst>
            <a:ext uri="{FF2B5EF4-FFF2-40B4-BE49-F238E27FC236}">
              <a16:creationId xmlns:a16="http://schemas.microsoft.com/office/drawing/2014/main" id="{D485ED10-362D-2958-A7F4-26C18FBB496B}"/>
            </a:ext>
          </a:extLst>
        </xdr:cNvPr>
        <xdr:cNvCxnSpPr>
          <a:stCxn id="14" idx="1"/>
          <a:endCxn id="12" idx="3"/>
        </xdr:cNvCxnSpPr>
      </xdr:nvCxnSpPr>
      <xdr:spPr>
        <a:xfrm flipH="1">
          <a:off x="5476875" y="5567363"/>
          <a:ext cx="1114425" cy="129540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390525</xdr:colOff>
      <xdr:row>25</xdr:row>
      <xdr:rowOff>0</xdr:rowOff>
    </xdr:from>
    <xdr:to>
      <xdr:col>13</xdr:col>
      <xdr:colOff>38100</xdr:colOff>
      <xdr:row>26</xdr:row>
      <xdr:rowOff>38100</xdr:rowOff>
    </xdr:to>
    <xdr:sp macro="" textlink="">
      <xdr:nvSpPr>
        <xdr:cNvPr id="20" name="正方形/長方形 19">
          <a:extLst>
            <a:ext uri="{FF2B5EF4-FFF2-40B4-BE49-F238E27FC236}">
              <a16:creationId xmlns:a16="http://schemas.microsoft.com/office/drawing/2014/main" id="{1CFF40ED-CA4E-9E08-60AF-6A803A9C224A}"/>
            </a:ext>
          </a:extLst>
        </xdr:cNvPr>
        <xdr:cNvSpPr/>
      </xdr:nvSpPr>
      <xdr:spPr>
        <a:xfrm>
          <a:off x="2981325" y="5238750"/>
          <a:ext cx="1181100" cy="228600"/>
        </a:xfrm>
        <a:prstGeom prst="rect">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38100</xdr:colOff>
      <xdr:row>17</xdr:row>
      <xdr:rowOff>83494</xdr:rowOff>
    </xdr:from>
    <xdr:to>
      <xdr:col>16</xdr:col>
      <xdr:colOff>209549</xdr:colOff>
      <xdr:row>25</xdr:row>
      <xdr:rowOff>114300</xdr:rowOff>
    </xdr:to>
    <xdr:cxnSp macro="">
      <xdr:nvCxnSpPr>
        <xdr:cNvPr id="21" name="直線矢印コネクタ 20">
          <a:extLst>
            <a:ext uri="{FF2B5EF4-FFF2-40B4-BE49-F238E27FC236}">
              <a16:creationId xmlns:a16="http://schemas.microsoft.com/office/drawing/2014/main" id="{10999DC6-64BB-05F9-42F5-2F5C1BF118ED}"/>
            </a:ext>
          </a:extLst>
        </xdr:cNvPr>
        <xdr:cNvCxnSpPr>
          <a:stCxn id="24" idx="1"/>
          <a:endCxn id="20" idx="3"/>
        </xdr:cNvCxnSpPr>
      </xdr:nvCxnSpPr>
      <xdr:spPr>
        <a:xfrm flipH="1">
          <a:off x="4162425" y="3798244"/>
          <a:ext cx="1752599" cy="1554806"/>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209549</xdr:colOff>
      <xdr:row>15</xdr:row>
      <xdr:rowOff>133350</xdr:rowOff>
    </xdr:from>
    <xdr:to>
      <xdr:col>19</xdr:col>
      <xdr:colOff>457199</xdr:colOff>
      <xdr:row>19</xdr:row>
      <xdr:rowOff>33637</xdr:rowOff>
    </xdr:to>
    <xdr:sp macro="" textlink="">
      <xdr:nvSpPr>
        <xdr:cNvPr id="24" name="テキスト ボックス 23">
          <a:extLst>
            <a:ext uri="{FF2B5EF4-FFF2-40B4-BE49-F238E27FC236}">
              <a16:creationId xmlns:a16="http://schemas.microsoft.com/office/drawing/2014/main" id="{8EB8A2E0-8514-4494-602F-A057106ED2AA}"/>
            </a:ext>
          </a:extLst>
        </xdr:cNvPr>
        <xdr:cNvSpPr txBox="1"/>
      </xdr:nvSpPr>
      <xdr:spPr>
        <a:xfrm>
          <a:off x="5915024" y="3467100"/>
          <a:ext cx="2219325" cy="662287"/>
        </a:xfrm>
        <a:prstGeom prst="rect">
          <a:avLst/>
        </a:prstGeom>
        <a:solidFill>
          <a:schemeClr val="accent4">
            <a:lumMod val="20000"/>
            <a:lumOff val="80000"/>
          </a:schemeClr>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残火確認が必要となるため</a:t>
          </a:r>
          <a:endParaRPr kumimoji="1" lang="en-US" altLang="ja-JP" sz="1100"/>
        </a:p>
        <a:p>
          <a:r>
            <a:rPr kumimoji="1" lang="ja-JP" altLang="en-US" sz="1100"/>
            <a:t>終業時間より早めに設定する</a:t>
          </a:r>
          <a:endParaRPr kumimoji="1" lang="en-US" altLang="ja-JP"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3D558897-B348-4A9D-B713-27ED813FCEA0}"/>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8420DF37-1CCE-4698-8715-42E2EF296604}"/>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4</xdr:col>
      <xdr:colOff>168089</xdr:colOff>
      <xdr:row>5</xdr:row>
      <xdr:rowOff>78442</xdr:rowOff>
    </xdr:from>
    <xdr:to>
      <xdr:col>12</xdr:col>
      <xdr:colOff>104034</xdr:colOff>
      <xdr:row>10</xdr:row>
      <xdr:rowOff>108282</xdr:rowOff>
    </xdr:to>
    <xdr:pic>
      <xdr:nvPicPr>
        <xdr:cNvPr id="4" name="図 3">
          <a:extLst>
            <a:ext uri="{FF2B5EF4-FFF2-40B4-BE49-F238E27FC236}">
              <a16:creationId xmlns:a16="http://schemas.microsoft.com/office/drawing/2014/main" id="{5A112185-C267-4CD4-8BCE-C964405CEF23}"/>
            </a:ext>
          </a:extLst>
        </xdr:cNvPr>
        <xdr:cNvPicPr>
          <a:picLocks noChangeAspect="1"/>
        </xdr:cNvPicPr>
      </xdr:nvPicPr>
      <xdr:blipFill>
        <a:blip xmlns:r="http://schemas.openxmlformats.org/officeDocument/2006/relationships" r:embed="rId1"/>
        <a:stretch>
          <a:fillRect/>
        </a:stretch>
      </xdr:blipFill>
      <xdr:spPr>
        <a:xfrm>
          <a:off x="1330139" y="983317"/>
          <a:ext cx="2755345" cy="1029965"/>
        </a:xfrm>
        <a:prstGeom prst="rect">
          <a:avLst/>
        </a:prstGeom>
      </xdr:spPr>
    </xdr:pic>
    <xdr:clientData/>
  </xdr:twoCellAnchor>
  <xdr:twoCellAnchor>
    <xdr:from>
      <xdr:col>26</xdr:col>
      <xdr:colOff>56030</xdr:colOff>
      <xdr:row>7</xdr:row>
      <xdr:rowOff>112059</xdr:rowOff>
    </xdr:from>
    <xdr:to>
      <xdr:col>32</xdr:col>
      <xdr:colOff>296160</xdr:colOff>
      <xdr:row>17</xdr:row>
      <xdr:rowOff>59603</xdr:rowOff>
    </xdr:to>
    <xdr:grpSp>
      <xdr:nvGrpSpPr>
        <xdr:cNvPr id="5" name="グループ化 4">
          <a:extLst>
            <a:ext uri="{FF2B5EF4-FFF2-40B4-BE49-F238E27FC236}">
              <a16:creationId xmlns:a16="http://schemas.microsoft.com/office/drawing/2014/main" id="{433AE86E-D66B-4B8E-8CFB-1CE8634BECBC}"/>
            </a:ext>
          </a:extLst>
        </xdr:cNvPr>
        <xdr:cNvGrpSpPr/>
      </xdr:nvGrpSpPr>
      <xdr:grpSpPr>
        <a:xfrm>
          <a:off x="8975912" y="1423147"/>
          <a:ext cx="2324424" cy="2031838"/>
          <a:chOff x="8975912" y="1456764"/>
          <a:chExt cx="2324424" cy="2031838"/>
        </a:xfrm>
      </xdr:grpSpPr>
      <xdr:pic>
        <xdr:nvPicPr>
          <xdr:cNvPr id="6" name="図 5">
            <a:extLst>
              <a:ext uri="{FF2B5EF4-FFF2-40B4-BE49-F238E27FC236}">
                <a16:creationId xmlns:a16="http://schemas.microsoft.com/office/drawing/2014/main" id="{309CCCEE-483A-7F6F-D400-6C92A8A732FC}"/>
              </a:ext>
            </a:extLst>
          </xdr:cNvPr>
          <xdr:cNvPicPr>
            <a:picLocks noChangeAspect="1"/>
          </xdr:cNvPicPr>
        </xdr:nvPicPr>
        <xdr:blipFill>
          <a:blip xmlns:r="http://schemas.openxmlformats.org/officeDocument/2006/relationships" r:embed="rId2"/>
          <a:stretch>
            <a:fillRect/>
          </a:stretch>
        </xdr:blipFill>
        <xdr:spPr>
          <a:xfrm>
            <a:off x="8975912" y="1983442"/>
            <a:ext cx="2324424" cy="1505160"/>
          </a:xfrm>
          <a:prstGeom prst="rect">
            <a:avLst/>
          </a:prstGeom>
        </xdr:spPr>
      </xdr:pic>
      <xdr:sp macro="" textlink="">
        <xdr:nvSpPr>
          <xdr:cNvPr id="7" name="矢印: 上 6">
            <a:extLst>
              <a:ext uri="{FF2B5EF4-FFF2-40B4-BE49-F238E27FC236}">
                <a16:creationId xmlns:a16="http://schemas.microsoft.com/office/drawing/2014/main" id="{C0852D60-5938-D97E-7503-B6D6A4A6AB66}"/>
              </a:ext>
            </a:extLst>
          </xdr:cNvPr>
          <xdr:cNvSpPr/>
        </xdr:nvSpPr>
        <xdr:spPr>
          <a:xfrm>
            <a:off x="9390529" y="1456764"/>
            <a:ext cx="515471" cy="549089"/>
          </a:xfrm>
          <a:prstGeom prst="up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44822</xdr:colOff>
      <xdr:row>6</xdr:row>
      <xdr:rowOff>33617</xdr:rowOff>
    </xdr:from>
    <xdr:to>
      <xdr:col>25</xdr:col>
      <xdr:colOff>342110</xdr:colOff>
      <xdr:row>16</xdr:row>
      <xdr:rowOff>56791</xdr:rowOff>
    </xdr:to>
    <xdr:grpSp>
      <xdr:nvGrpSpPr>
        <xdr:cNvPr id="8" name="グループ化 7">
          <a:extLst>
            <a:ext uri="{FF2B5EF4-FFF2-40B4-BE49-F238E27FC236}">
              <a16:creationId xmlns:a16="http://schemas.microsoft.com/office/drawing/2014/main" id="{21C3B121-F656-4FF3-9022-D19F8B1DA304}"/>
            </a:ext>
          </a:extLst>
        </xdr:cNvPr>
        <xdr:cNvGrpSpPr/>
      </xdr:nvGrpSpPr>
      <xdr:grpSpPr>
        <a:xfrm>
          <a:off x="6533028" y="1142999"/>
          <a:ext cx="2381582" cy="2006616"/>
          <a:chOff x="6533028" y="1142999"/>
          <a:chExt cx="2381582" cy="2006616"/>
        </a:xfrm>
      </xdr:grpSpPr>
      <xdr:pic>
        <xdr:nvPicPr>
          <xdr:cNvPr id="9" name="図 8">
            <a:extLst>
              <a:ext uri="{FF2B5EF4-FFF2-40B4-BE49-F238E27FC236}">
                <a16:creationId xmlns:a16="http://schemas.microsoft.com/office/drawing/2014/main" id="{FE51E353-6945-D8B2-2750-AD91490F1769}"/>
              </a:ext>
            </a:extLst>
          </xdr:cNvPr>
          <xdr:cNvPicPr>
            <a:picLocks noChangeAspect="1"/>
          </xdr:cNvPicPr>
        </xdr:nvPicPr>
        <xdr:blipFill>
          <a:blip xmlns:r="http://schemas.openxmlformats.org/officeDocument/2006/relationships" r:embed="rId3"/>
          <a:stretch>
            <a:fillRect/>
          </a:stretch>
        </xdr:blipFill>
        <xdr:spPr>
          <a:xfrm>
            <a:off x="6533028" y="1692087"/>
            <a:ext cx="2381582" cy="1457528"/>
          </a:xfrm>
          <a:prstGeom prst="rect">
            <a:avLst/>
          </a:prstGeom>
        </xdr:spPr>
      </xdr:pic>
      <xdr:pic>
        <xdr:nvPicPr>
          <xdr:cNvPr id="10" name="図 9">
            <a:extLst>
              <a:ext uri="{FF2B5EF4-FFF2-40B4-BE49-F238E27FC236}">
                <a16:creationId xmlns:a16="http://schemas.microsoft.com/office/drawing/2014/main" id="{F91CD7AA-9151-2694-7D1C-1894F36E4400}"/>
              </a:ext>
            </a:extLst>
          </xdr:cNvPr>
          <xdr:cNvPicPr>
            <a:picLocks noChangeAspect="1"/>
          </xdr:cNvPicPr>
        </xdr:nvPicPr>
        <xdr:blipFill>
          <a:blip xmlns:r="http://schemas.openxmlformats.org/officeDocument/2006/relationships" r:embed="rId4"/>
          <a:stretch>
            <a:fillRect/>
          </a:stretch>
        </xdr:blipFill>
        <xdr:spPr>
          <a:xfrm>
            <a:off x="7003677" y="1142999"/>
            <a:ext cx="579170" cy="585267"/>
          </a:xfrm>
          <a:prstGeom prst="rect">
            <a:avLst/>
          </a:prstGeom>
        </xdr:spPr>
      </xdr:pic>
    </xdr:grpSp>
    <xdr:clientData/>
  </xdr:twoCellAnchor>
  <xdr:twoCellAnchor>
    <xdr:from>
      <xdr:col>11</xdr:col>
      <xdr:colOff>280148</xdr:colOff>
      <xdr:row>6</xdr:row>
      <xdr:rowOff>179294</xdr:rowOff>
    </xdr:from>
    <xdr:to>
      <xdr:col>19</xdr:col>
      <xdr:colOff>112060</xdr:colOff>
      <xdr:row>15</xdr:row>
      <xdr:rowOff>145676</xdr:rowOff>
    </xdr:to>
    <xdr:grpSp>
      <xdr:nvGrpSpPr>
        <xdr:cNvPr id="11" name="グループ化 10">
          <a:extLst>
            <a:ext uri="{FF2B5EF4-FFF2-40B4-BE49-F238E27FC236}">
              <a16:creationId xmlns:a16="http://schemas.microsoft.com/office/drawing/2014/main" id="{8459EDCE-9B94-413E-A5B1-4389B0B3AAF8}"/>
            </a:ext>
          </a:extLst>
        </xdr:cNvPr>
        <xdr:cNvGrpSpPr/>
      </xdr:nvGrpSpPr>
      <xdr:grpSpPr>
        <a:xfrm>
          <a:off x="3854824" y="1288676"/>
          <a:ext cx="2745442" cy="1748118"/>
          <a:chOff x="3899648" y="1299882"/>
          <a:chExt cx="2745442" cy="1748118"/>
        </a:xfrm>
      </xdr:grpSpPr>
      <xdr:pic>
        <xdr:nvPicPr>
          <xdr:cNvPr id="12" name="図 11">
            <a:extLst>
              <a:ext uri="{FF2B5EF4-FFF2-40B4-BE49-F238E27FC236}">
                <a16:creationId xmlns:a16="http://schemas.microsoft.com/office/drawing/2014/main" id="{C2986DA9-F197-DF94-110F-5FFB3DBDDA58}"/>
              </a:ext>
            </a:extLst>
          </xdr:cNvPr>
          <xdr:cNvPicPr>
            <a:picLocks noChangeAspect="1"/>
          </xdr:cNvPicPr>
        </xdr:nvPicPr>
        <xdr:blipFill>
          <a:blip xmlns:r="http://schemas.openxmlformats.org/officeDocument/2006/relationships" r:embed="rId4"/>
          <a:stretch>
            <a:fillRect/>
          </a:stretch>
        </xdr:blipFill>
        <xdr:spPr>
          <a:xfrm>
            <a:off x="5367617" y="1299882"/>
            <a:ext cx="579170" cy="585267"/>
          </a:xfrm>
          <a:prstGeom prst="rect">
            <a:avLst/>
          </a:prstGeom>
        </xdr:spPr>
      </xdr:pic>
      <xdr:sp macro="" textlink="">
        <xdr:nvSpPr>
          <xdr:cNvPr id="13" name="テキスト ボックス 12">
            <a:extLst>
              <a:ext uri="{FF2B5EF4-FFF2-40B4-BE49-F238E27FC236}">
                <a16:creationId xmlns:a16="http://schemas.microsoft.com/office/drawing/2014/main" id="{3D522C5E-031A-4DF4-F37D-2378B51BBD14}"/>
              </a:ext>
            </a:extLst>
          </xdr:cNvPr>
          <xdr:cNvSpPr txBox="1"/>
        </xdr:nvSpPr>
        <xdr:spPr>
          <a:xfrm>
            <a:off x="3899648" y="1871383"/>
            <a:ext cx="2745442" cy="1176617"/>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kern="1200">
                <a:solidFill>
                  <a:schemeClr val="bg1"/>
                </a:solidFill>
              </a:rPr>
              <a:t>施工側の担当者</a:t>
            </a:r>
            <a:endParaRPr kumimoji="1" lang="en-US" altLang="ja-JP" sz="2000" b="1" kern="1200">
              <a:solidFill>
                <a:schemeClr val="bg1"/>
              </a:solidFill>
            </a:endParaRPr>
          </a:p>
          <a:p>
            <a:r>
              <a:rPr kumimoji="1" lang="ja-JP" altLang="en-US" sz="2000" b="1" kern="1200">
                <a:solidFill>
                  <a:schemeClr val="bg1"/>
                </a:solidFill>
              </a:rPr>
              <a:t>・工事安全責任者が</a:t>
            </a:r>
            <a:endParaRPr kumimoji="1" lang="en-US" altLang="ja-JP" sz="2000" b="1" kern="1200">
              <a:solidFill>
                <a:schemeClr val="bg1"/>
              </a:solidFill>
            </a:endParaRPr>
          </a:p>
          <a:p>
            <a:r>
              <a:rPr kumimoji="1" lang="ja-JP" altLang="en-US" sz="2000" b="1" kern="1200">
                <a:solidFill>
                  <a:schemeClr val="bg1"/>
                </a:solidFill>
              </a:rPr>
              <a:t>内容確認</a:t>
            </a:r>
            <a:endParaRPr kumimoji="1" lang="en-US" altLang="ja-JP" sz="2000" b="1" kern="1200">
              <a:solidFill>
                <a:schemeClr val="bg1"/>
              </a:solidFill>
            </a:endParaRPr>
          </a:p>
          <a:p>
            <a:endParaRPr kumimoji="1" lang="ja-JP" altLang="en-US" sz="1800" b="1" kern="1200">
              <a:solidFill>
                <a:schemeClr val="bg1"/>
              </a:solidFill>
            </a:endParaRPr>
          </a:p>
        </xdr:txBody>
      </xdr:sp>
    </xdr:grpSp>
    <xdr:clientData/>
  </xdr:twoCellAnchor>
  <xdr:twoCellAnchor editAs="oneCell">
    <xdr:from>
      <xdr:col>2</xdr:col>
      <xdr:colOff>347382</xdr:colOff>
      <xdr:row>27</xdr:row>
      <xdr:rowOff>156883</xdr:rowOff>
    </xdr:from>
    <xdr:to>
      <xdr:col>12</xdr:col>
      <xdr:colOff>83931</xdr:colOff>
      <xdr:row>30</xdr:row>
      <xdr:rowOff>94766</xdr:rowOff>
    </xdr:to>
    <xdr:pic>
      <xdr:nvPicPr>
        <xdr:cNvPr id="14" name="図 13">
          <a:extLst>
            <a:ext uri="{FF2B5EF4-FFF2-40B4-BE49-F238E27FC236}">
              <a16:creationId xmlns:a16="http://schemas.microsoft.com/office/drawing/2014/main" id="{B7EBFB9A-C7FA-408C-96E8-6BCAA8C932B3}"/>
            </a:ext>
          </a:extLst>
        </xdr:cNvPr>
        <xdr:cNvPicPr>
          <a:picLocks noChangeAspect="1"/>
        </xdr:cNvPicPr>
      </xdr:nvPicPr>
      <xdr:blipFill>
        <a:blip xmlns:r="http://schemas.openxmlformats.org/officeDocument/2006/relationships" r:embed="rId5"/>
        <a:stretch>
          <a:fillRect/>
        </a:stretch>
      </xdr:blipFill>
      <xdr:spPr>
        <a:xfrm>
          <a:off x="804582" y="5538508"/>
          <a:ext cx="3260799" cy="537958"/>
        </a:xfrm>
        <a:prstGeom prst="rect">
          <a:avLst/>
        </a:prstGeom>
      </xdr:spPr>
    </xdr:pic>
    <xdr:clientData/>
  </xdr:twoCellAnchor>
  <xdr:twoCellAnchor>
    <xdr:from>
      <xdr:col>0</xdr:col>
      <xdr:colOff>67236</xdr:colOff>
      <xdr:row>2</xdr:row>
      <xdr:rowOff>11207</xdr:rowOff>
    </xdr:from>
    <xdr:to>
      <xdr:col>10</xdr:col>
      <xdr:colOff>67236</xdr:colOff>
      <xdr:row>4</xdr:row>
      <xdr:rowOff>44823</xdr:rowOff>
    </xdr:to>
    <xdr:sp macro="" textlink="">
      <xdr:nvSpPr>
        <xdr:cNvPr id="15" name="テキスト ボックス 14">
          <a:extLst>
            <a:ext uri="{FF2B5EF4-FFF2-40B4-BE49-F238E27FC236}">
              <a16:creationId xmlns:a16="http://schemas.microsoft.com/office/drawing/2014/main" id="{882C79B7-0799-408C-BF77-FF810204BB50}"/>
            </a:ext>
          </a:extLst>
        </xdr:cNvPr>
        <xdr:cNvSpPr txBox="1"/>
      </xdr:nvSpPr>
      <xdr:spPr>
        <a:xfrm>
          <a:off x="67236" y="344582"/>
          <a:ext cx="3276600" cy="405091"/>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kern="1200">
              <a:solidFill>
                <a:schemeClr val="bg1"/>
              </a:solidFill>
            </a:rPr>
            <a:t>危険物取扱作業追加</a:t>
          </a:r>
        </a:p>
      </xdr:txBody>
    </xdr:sp>
    <xdr:clientData/>
  </xdr:twoCellAnchor>
  <xdr:twoCellAnchor>
    <xdr:from>
      <xdr:col>26</xdr:col>
      <xdr:colOff>302557</xdr:colOff>
      <xdr:row>1</xdr:row>
      <xdr:rowOff>212912</xdr:rowOff>
    </xdr:from>
    <xdr:to>
      <xdr:col>29</xdr:col>
      <xdr:colOff>89647</xdr:colOff>
      <xdr:row>8</xdr:row>
      <xdr:rowOff>112058</xdr:rowOff>
    </xdr:to>
    <xdr:sp macro="" textlink="">
      <xdr:nvSpPr>
        <xdr:cNvPr id="16" name="テキスト ボックス 15">
          <a:extLst>
            <a:ext uri="{FF2B5EF4-FFF2-40B4-BE49-F238E27FC236}">
              <a16:creationId xmlns:a16="http://schemas.microsoft.com/office/drawing/2014/main" id="{77A7F29C-5C51-452F-9605-F87D71B45654}"/>
            </a:ext>
          </a:extLst>
        </xdr:cNvPr>
        <xdr:cNvSpPr txBox="1"/>
      </xdr:nvSpPr>
      <xdr:spPr>
        <a:xfrm>
          <a:off x="9332257" y="279587"/>
          <a:ext cx="844365" cy="1337421"/>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19</xdr:col>
      <xdr:colOff>280147</xdr:colOff>
      <xdr:row>2</xdr:row>
      <xdr:rowOff>67236</xdr:rowOff>
    </xdr:from>
    <xdr:to>
      <xdr:col>26</xdr:col>
      <xdr:colOff>100853</xdr:colOff>
      <xdr:row>8</xdr:row>
      <xdr:rowOff>56029</xdr:rowOff>
    </xdr:to>
    <xdr:sp macro="" textlink="">
      <xdr:nvSpPr>
        <xdr:cNvPr id="17" name="テキスト ボックス 16">
          <a:extLst>
            <a:ext uri="{FF2B5EF4-FFF2-40B4-BE49-F238E27FC236}">
              <a16:creationId xmlns:a16="http://schemas.microsoft.com/office/drawing/2014/main" id="{C7E78899-597C-4BFB-8612-8CFA398B4991}"/>
            </a:ext>
          </a:extLst>
        </xdr:cNvPr>
        <xdr:cNvSpPr txBox="1"/>
      </xdr:nvSpPr>
      <xdr:spPr>
        <a:xfrm>
          <a:off x="6842872" y="400611"/>
          <a:ext cx="2287681" cy="1160368"/>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14</xdr:col>
      <xdr:colOff>336176</xdr:colOff>
      <xdr:row>2</xdr:row>
      <xdr:rowOff>89648</xdr:rowOff>
    </xdr:from>
    <xdr:to>
      <xdr:col>19</xdr:col>
      <xdr:colOff>89647</xdr:colOff>
      <xdr:row>8</xdr:row>
      <xdr:rowOff>78440</xdr:rowOff>
    </xdr:to>
    <xdr:sp macro="" textlink="">
      <xdr:nvSpPr>
        <xdr:cNvPr id="18" name="テキスト ボックス 17">
          <a:extLst>
            <a:ext uri="{FF2B5EF4-FFF2-40B4-BE49-F238E27FC236}">
              <a16:creationId xmlns:a16="http://schemas.microsoft.com/office/drawing/2014/main" id="{887916C6-293D-4288-93CA-F168FF552801}"/>
            </a:ext>
          </a:extLst>
        </xdr:cNvPr>
        <xdr:cNvSpPr txBox="1"/>
      </xdr:nvSpPr>
      <xdr:spPr>
        <a:xfrm>
          <a:off x="5022476" y="423023"/>
          <a:ext cx="1629896" cy="1160367"/>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pi.box.com/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file:///C:\Users\Z000757\Desktop\&#24037;&#20107;&#35336;&#30011;&#26360;&#25913;&#24259;\format_kouji_keikaku_v01%20(&#12469;&#12531;&#12503;&#12523;).xlsx" TargetMode="External"/><Relationship Id="rId1" Type="http://schemas.openxmlformats.org/officeDocument/2006/relationships/externalLinkPath" Target="https://api.box.com/Users/Z000757/Desktop/&#24037;&#20107;&#35336;&#30011;&#26360;&#25913;&#24259;/format_kouji_keikaku_v01%20(&#12469;&#12531;&#12503;&#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コントロールパネル"/>
      <sheetName val="E31240A002REV4"/>
      <sheetName val="Valve"/>
      <sheetName val="BC5S-01"/>
      <sheetName val="SB-P寸法一覧表"/>
      <sheetName val="φAAA･SB-P"/>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工事看板"/>
      <sheetName val="工事安全確認シート "/>
      <sheetName val="工事計画書"/>
      <sheetName val="リスク対策書"/>
      <sheetName val="作業指示書"/>
      <sheetName val="現地工事作業者名簿 "/>
      <sheetName val="KYﾐｰﾃｨﾝｸﾞ"/>
      <sheetName val="安全装置解除(KY)"/>
      <sheetName val="書式fa05ｄ"/>
      <sheetName val="書式fa05f1"/>
      <sheetName val="書式fa05f1(改)"/>
      <sheetName val="書式fa05j"/>
    </sheetNames>
    <sheetDataSet>
      <sheetData sheetId="0"/>
      <sheetData sheetId="1"/>
      <sheetData sheetId="2">
        <row r="7">
          <cell r="E7" t="str">
            <v>給水配管パッキン交換工事</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25400">
          <a:solidFill>
            <a:srgbClr val="FF0000"/>
          </a:solidFill>
        </a:ln>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8.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omments" Target="../comments1.xml"/><Relationship Id="rId1" Type="http://schemas.openxmlformats.org/officeDocument/2006/relationships/printerSettings" Target="../printerSettings/printerSettings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6.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A47FA-F344-4024-847F-332C939ECFBA}">
  <sheetPr>
    <tabColor rgb="FF00B0F0"/>
    <pageSetUpPr fitToPage="1"/>
  </sheetPr>
  <dimension ref="A1:G17"/>
  <sheetViews>
    <sheetView view="pageBreakPreview" zoomScale="85" zoomScaleNormal="70" zoomScaleSheetLayoutView="85" workbookViewId="0">
      <selection activeCell="B7" sqref="B7:B8"/>
    </sheetView>
  </sheetViews>
  <sheetFormatPr defaultColWidth="9" defaultRowHeight="13.5"/>
  <cols>
    <col min="1" max="1" width="35.875" style="137" customWidth="1"/>
    <col min="2" max="2" width="77" style="137" customWidth="1"/>
    <col min="3" max="3" width="13.625" style="137" customWidth="1"/>
    <col min="4" max="4" width="23" style="137" customWidth="1"/>
    <col min="5" max="16384" width="9" style="137"/>
  </cols>
  <sheetData>
    <row r="1" spans="1:7" ht="65.25" thickBot="1">
      <c r="A1" s="827" t="s">
        <v>275</v>
      </c>
      <c r="B1" s="827"/>
      <c r="C1" s="827"/>
      <c r="D1" s="827"/>
      <c r="G1" s="138" t="s">
        <v>276</v>
      </c>
    </row>
    <row r="2" spans="1:7" s="139" customFormat="1" ht="42">
      <c r="A2" s="309" t="s">
        <v>257</v>
      </c>
      <c r="B2" s="828" t="s">
        <v>456</v>
      </c>
      <c r="C2" s="829"/>
      <c r="D2" s="830"/>
    </row>
    <row r="3" spans="1:7" s="139" customFormat="1" ht="30.75" customHeight="1">
      <c r="A3" s="808" t="s">
        <v>277</v>
      </c>
      <c r="B3" s="831" t="s">
        <v>457</v>
      </c>
      <c r="C3" s="834" t="s">
        <v>278</v>
      </c>
      <c r="D3" s="835"/>
    </row>
    <row r="4" spans="1:7" s="139" customFormat="1" ht="47.1" customHeight="1">
      <c r="A4" s="809"/>
      <c r="B4" s="832"/>
      <c r="C4" s="836" t="s">
        <v>458</v>
      </c>
      <c r="D4" s="837"/>
    </row>
    <row r="5" spans="1:7" s="139" customFormat="1" ht="30.75" customHeight="1">
      <c r="A5" s="818"/>
      <c r="B5" s="833"/>
      <c r="C5" s="310" t="s">
        <v>459</v>
      </c>
      <c r="D5" s="311" t="s">
        <v>460</v>
      </c>
    </row>
    <row r="6" spans="1:7" s="139" customFormat="1" ht="42">
      <c r="A6" s="312" t="s">
        <v>279</v>
      </c>
      <c r="B6" s="815" t="s">
        <v>486</v>
      </c>
      <c r="C6" s="816"/>
      <c r="D6" s="817"/>
    </row>
    <row r="7" spans="1:7" s="139" customFormat="1" ht="30" customHeight="1">
      <c r="A7" s="808" t="s">
        <v>280</v>
      </c>
      <c r="B7" s="819" t="s">
        <v>461</v>
      </c>
      <c r="C7" s="821" t="s">
        <v>281</v>
      </c>
      <c r="D7" s="822"/>
    </row>
    <row r="8" spans="1:7" s="139" customFormat="1" ht="18.75" customHeight="1">
      <c r="A8" s="809"/>
      <c r="B8" s="820"/>
      <c r="C8" s="313" t="s">
        <v>282</v>
      </c>
      <c r="D8" s="314" t="s">
        <v>462</v>
      </c>
    </row>
    <row r="9" spans="1:7" s="139" customFormat="1" ht="18.75" customHeight="1">
      <c r="A9" s="809"/>
      <c r="B9" s="315"/>
      <c r="C9" s="313" t="s">
        <v>283</v>
      </c>
      <c r="D9" s="316" t="s">
        <v>463</v>
      </c>
    </row>
    <row r="10" spans="1:7" s="139" customFormat="1" ht="17.25" customHeight="1">
      <c r="A10" s="809"/>
      <c r="B10" s="315"/>
      <c r="C10" s="317" t="s">
        <v>284</v>
      </c>
      <c r="D10" s="318"/>
    </row>
    <row r="11" spans="1:7" s="139" customFormat="1" ht="28.5" customHeight="1">
      <c r="A11" s="818"/>
      <c r="B11" s="315"/>
      <c r="C11" s="823" t="s">
        <v>464</v>
      </c>
      <c r="D11" s="824"/>
    </row>
    <row r="12" spans="1:7" s="139" customFormat="1" ht="30" customHeight="1">
      <c r="A12" s="808" t="s">
        <v>285</v>
      </c>
      <c r="B12" s="319" t="s">
        <v>465</v>
      </c>
      <c r="C12" s="821" t="s">
        <v>286</v>
      </c>
      <c r="D12" s="822"/>
    </row>
    <row r="13" spans="1:7" s="139" customFormat="1" ht="30" customHeight="1">
      <c r="A13" s="809"/>
      <c r="B13" s="320"/>
      <c r="C13" s="825" t="s">
        <v>466</v>
      </c>
      <c r="D13" s="826"/>
    </row>
    <row r="14" spans="1:7" s="139" customFormat="1" ht="54" customHeight="1">
      <c r="A14" s="818"/>
      <c r="B14" s="321" t="s">
        <v>467</v>
      </c>
      <c r="C14" s="322" t="s">
        <v>468</v>
      </c>
      <c r="D14" s="323"/>
    </row>
    <row r="15" spans="1:7" s="139" customFormat="1" ht="30" customHeight="1">
      <c r="A15" s="808" t="s">
        <v>178</v>
      </c>
      <c r="B15" s="324" t="s">
        <v>465</v>
      </c>
      <c r="C15" s="325" t="s">
        <v>469</v>
      </c>
      <c r="D15" s="326"/>
    </row>
    <row r="16" spans="1:7" s="139" customFormat="1" ht="30" customHeight="1">
      <c r="A16" s="809"/>
      <c r="B16" s="320"/>
      <c r="C16" s="811" t="s">
        <v>466</v>
      </c>
      <c r="D16" s="812"/>
    </row>
    <row r="17" spans="1:4" s="139" customFormat="1" ht="57.75" customHeight="1" thickBot="1">
      <c r="A17" s="810"/>
      <c r="B17" s="321" t="s">
        <v>467</v>
      </c>
      <c r="C17" s="813"/>
      <c r="D17" s="814"/>
    </row>
  </sheetData>
  <mergeCells count="17">
    <mergeCell ref="A1:D1"/>
    <mergeCell ref="B2:D2"/>
    <mergeCell ref="A3:A5"/>
    <mergeCell ref="B3:B5"/>
    <mergeCell ref="C3:D3"/>
    <mergeCell ref="C4:D4"/>
    <mergeCell ref="A15:A17"/>
    <mergeCell ref="C16:D16"/>
    <mergeCell ref="C17:D17"/>
    <mergeCell ref="B6:D6"/>
    <mergeCell ref="A7:A11"/>
    <mergeCell ref="B7:B8"/>
    <mergeCell ref="C7:D7"/>
    <mergeCell ref="C11:D11"/>
    <mergeCell ref="A12:A14"/>
    <mergeCell ref="C12:D12"/>
    <mergeCell ref="C13:D13"/>
  </mergeCells>
  <phoneticPr fontId="1"/>
  <pageMargins left="0.70866141732283461" right="0.70866141732283461" top="0.74803149606299213" bottom="0.74803149606299213" header="0.31496062992125984" footer="0.31496062992125984"/>
  <pageSetup paperSize="9" scale="80" orientation="landscape" r:id="rId1"/>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6B7D-0745-4423-99A4-D82F7B67E8C3}">
  <sheetPr>
    <tabColor rgb="FFFF0000"/>
  </sheetPr>
  <dimension ref="B2:E8"/>
  <sheetViews>
    <sheetView workbookViewId="0">
      <selection activeCell="C18" sqref="C18"/>
    </sheetView>
  </sheetViews>
  <sheetFormatPr defaultRowHeight="18.75"/>
  <cols>
    <col min="3" max="3" width="58.75" customWidth="1"/>
  </cols>
  <sheetData>
    <row r="2" spans="2:5">
      <c r="B2" s="414" t="s">
        <v>595</v>
      </c>
      <c r="C2" s="415"/>
      <c r="D2" s="414"/>
      <c r="E2" s="414"/>
    </row>
    <row r="3" spans="2:5">
      <c r="B3" s="416" t="s">
        <v>596</v>
      </c>
      <c r="C3" s="838" t="s">
        <v>597</v>
      </c>
      <c r="D3" s="838"/>
      <c r="E3" s="838"/>
    </row>
    <row r="4" spans="2:5">
      <c r="B4" s="416" t="s">
        <v>598</v>
      </c>
      <c r="C4" s="838" t="s">
        <v>620</v>
      </c>
      <c r="D4" s="838"/>
      <c r="E4" s="838"/>
    </row>
    <row r="5" spans="2:5">
      <c r="B5" s="416" t="s">
        <v>619</v>
      </c>
      <c r="C5" s="838" t="s">
        <v>599</v>
      </c>
      <c r="D5" s="838"/>
      <c r="E5" s="838"/>
    </row>
    <row r="6" spans="2:5">
      <c r="B6" s="416" t="s">
        <v>621</v>
      </c>
      <c r="C6" s="838" t="s">
        <v>622</v>
      </c>
      <c r="D6" s="838"/>
      <c r="E6" s="838"/>
    </row>
    <row r="7" spans="2:5">
      <c r="B7" s="417"/>
      <c r="C7" s="838"/>
      <c r="D7" s="838"/>
      <c r="E7" s="838"/>
    </row>
    <row r="8" spans="2:5">
      <c r="B8" s="417"/>
      <c r="C8" s="838"/>
      <c r="D8" s="838"/>
      <c r="E8" s="838"/>
    </row>
  </sheetData>
  <mergeCells count="6">
    <mergeCell ref="C8:E8"/>
    <mergeCell ref="C3:E3"/>
    <mergeCell ref="C4:E4"/>
    <mergeCell ref="C5:E5"/>
    <mergeCell ref="C6:E6"/>
    <mergeCell ref="C7:E7"/>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26F5-BDDF-497C-B0F5-3219A8B45B0D}">
  <sheetPr transitionEvaluation="1" codeName="Sheet1">
    <tabColor rgb="FF00B0F0"/>
    <pageSetUpPr fitToPage="1"/>
  </sheetPr>
  <dimension ref="A1:FD102"/>
  <sheetViews>
    <sheetView tabSelected="1" view="pageBreakPreview" zoomScale="85" zoomScaleNormal="25" zoomScaleSheetLayoutView="85" workbookViewId="0">
      <selection activeCell="P23" sqref="P23:T23"/>
    </sheetView>
  </sheetViews>
  <sheetFormatPr defaultColWidth="0" defaultRowHeight="13.5" zeroHeight="1"/>
  <cols>
    <col min="1" max="4" width="6.125" style="6" customWidth="1"/>
    <col min="5" max="9" width="4" style="6" customWidth="1"/>
    <col min="10" max="15" width="4.5" style="6" customWidth="1"/>
    <col min="16" max="16" width="8" style="6" bestFit="1" customWidth="1"/>
    <col min="17" max="82" width="3" style="6" customWidth="1"/>
    <col min="83" max="83" width="3" style="6" hidden="1" customWidth="1"/>
    <col min="84" max="84" width="0.375" style="6" hidden="1" customWidth="1"/>
    <col min="85" max="85" width="28.375" style="6" hidden="1" customWidth="1"/>
    <col min="86" max="160" width="0" style="6" hidden="1" customWidth="1"/>
    <col min="161" max="16384" width="3" style="6" hidden="1"/>
  </cols>
  <sheetData>
    <row r="1" spans="1:110" s="2" customFormat="1" ht="13.5" customHeight="1">
      <c r="A1" s="452" t="s">
        <v>0</v>
      </c>
      <c r="B1" s="452"/>
      <c r="C1" s="452"/>
      <c r="D1" s="452"/>
      <c r="E1" s="452"/>
      <c r="F1" s="452"/>
      <c r="G1" s="452"/>
      <c r="H1" s="452"/>
      <c r="I1" s="452"/>
      <c r="J1" s="452"/>
      <c r="K1" s="452"/>
      <c r="L1" s="452"/>
      <c r="M1" s="452"/>
      <c r="N1" s="452"/>
      <c r="O1" s="452"/>
      <c r="P1" s="452"/>
      <c r="Q1" s="452"/>
      <c r="R1" s="453" t="s">
        <v>140</v>
      </c>
      <c r="S1" s="454"/>
      <c r="T1" s="454"/>
      <c r="U1" s="454"/>
      <c r="V1" s="454"/>
      <c r="W1" s="454"/>
      <c r="X1" s="454"/>
      <c r="Y1" s="454"/>
      <c r="Z1" s="454"/>
      <c r="AA1" s="454"/>
      <c r="AB1" s="454"/>
      <c r="AC1" s="454"/>
      <c r="AD1" s="454"/>
      <c r="AE1" s="454"/>
      <c r="AF1" s="454"/>
      <c r="AG1" s="454"/>
      <c r="AH1" s="454"/>
      <c r="AI1" s="454"/>
      <c r="AJ1" s="454"/>
      <c r="AK1" s="454"/>
      <c r="AL1" s="454"/>
      <c r="AM1" s="455"/>
      <c r="AN1" s="456" t="s">
        <v>1</v>
      </c>
      <c r="AO1" s="457"/>
      <c r="AP1" s="457"/>
      <c r="AQ1" s="462">
        <v>45408</v>
      </c>
      <c r="AR1" s="463"/>
      <c r="AS1" s="463"/>
      <c r="AT1" s="463"/>
      <c r="AU1" s="463"/>
      <c r="AV1" s="463"/>
      <c r="AW1" s="463"/>
      <c r="AX1" s="463"/>
      <c r="AY1" s="463"/>
      <c r="AZ1" s="463"/>
      <c r="BA1" s="463"/>
      <c r="BB1" s="463"/>
      <c r="BC1" s="463"/>
      <c r="BD1" s="463"/>
      <c r="BE1" s="463"/>
      <c r="BF1" s="463"/>
      <c r="BG1" s="463"/>
      <c r="BH1" s="463"/>
      <c r="BI1" s="464"/>
      <c r="BJ1" s="471" t="s">
        <v>49</v>
      </c>
      <c r="BK1" s="472"/>
      <c r="BL1" s="472"/>
      <c r="BM1" s="472"/>
      <c r="BN1" s="472"/>
      <c r="BO1" s="473"/>
      <c r="BP1" s="480" t="s">
        <v>453</v>
      </c>
      <c r="BQ1" s="481"/>
      <c r="BR1" s="481"/>
      <c r="BS1" s="481"/>
      <c r="BT1" s="481"/>
      <c r="BU1" s="481"/>
      <c r="BV1" s="481"/>
      <c r="BW1" s="481"/>
      <c r="BX1" s="481"/>
      <c r="BY1" s="481"/>
      <c r="BZ1" s="481"/>
      <c r="CA1" s="481"/>
      <c r="CB1" s="481"/>
      <c r="CC1" s="481"/>
      <c r="CD1" s="482"/>
    </row>
    <row r="2" spans="1:110" s="2" customFormat="1" ht="13.5" customHeight="1">
      <c r="A2" s="452"/>
      <c r="B2" s="452"/>
      <c r="C2" s="452"/>
      <c r="D2" s="452"/>
      <c r="E2" s="452"/>
      <c r="F2" s="452"/>
      <c r="G2" s="452"/>
      <c r="H2" s="452"/>
      <c r="I2" s="452"/>
      <c r="J2" s="452"/>
      <c r="K2" s="452"/>
      <c r="L2" s="452"/>
      <c r="M2" s="452"/>
      <c r="N2" s="452"/>
      <c r="O2" s="452"/>
      <c r="P2" s="452"/>
      <c r="Q2" s="452"/>
      <c r="R2" s="454"/>
      <c r="S2" s="454"/>
      <c r="T2" s="454"/>
      <c r="U2" s="454"/>
      <c r="V2" s="454"/>
      <c r="W2" s="454"/>
      <c r="X2" s="454"/>
      <c r="Y2" s="454"/>
      <c r="Z2" s="454"/>
      <c r="AA2" s="454"/>
      <c r="AB2" s="454"/>
      <c r="AC2" s="454"/>
      <c r="AD2" s="454"/>
      <c r="AE2" s="454"/>
      <c r="AF2" s="454"/>
      <c r="AG2" s="454"/>
      <c r="AH2" s="454"/>
      <c r="AI2" s="454"/>
      <c r="AJ2" s="454"/>
      <c r="AK2" s="454"/>
      <c r="AL2" s="454"/>
      <c r="AM2" s="455"/>
      <c r="AN2" s="458"/>
      <c r="AO2" s="459"/>
      <c r="AP2" s="459"/>
      <c r="AQ2" s="465"/>
      <c r="AR2" s="466"/>
      <c r="AS2" s="466"/>
      <c r="AT2" s="466"/>
      <c r="AU2" s="466"/>
      <c r="AV2" s="466"/>
      <c r="AW2" s="466"/>
      <c r="AX2" s="466"/>
      <c r="AY2" s="466"/>
      <c r="AZ2" s="466"/>
      <c r="BA2" s="466"/>
      <c r="BB2" s="466"/>
      <c r="BC2" s="466"/>
      <c r="BD2" s="466"/>
      <c r="BE2" s="466"/>
      <c r="BF2" s="466"/>
      <c r="BG2" s="466"/>
      <c r="BH2" s="466"/>
      <c r="BI2" s="467"/>
      <c r="BJ2" s="474"/>
      <c r="BK2" s="475"/>
      <c r="BL2" s="475"/>
      <c r="BM2" s="475"/>
      <c r="BN2" s="475"/>
      <c r="BO2" s="476"/>
      <c r="BP2" s="483"/>
      <c r="BQ2" s="484"/>
      <c r="BR2" s="484"/>
      <c r="BS2" s="484"/>
      <c r="BT2" s="484"/>
      <c r="BU2" s="484"/>
      <c r="BV2" s="484"/>
      <c r="BW2" s="484"/>
      <c r="BX2" s="484"/>
      <c r="BY2" s="484"/>
      <c r="BZ2" s="484"/>
      <c r="CA2" s="484"/>
      <c r="CB2" s="484"/>
      <c r="CC2" s="484"/>
      <c r="CD2" s="485"/>
    </row>
    <row r="3" spans="1:110" s="2" customFormat="1" ht="14.25" customHeight="1" thickBot="1">
      <c r="A3" s="452"/>
      <c r="B3" s="452"/>
      <c r="C3" s="452"/>
      <c r="D3" s="452"/>
      <c r="E3" s="452"/>
      <c r="F3" s="452"/>
      <c r="G3" s="452"/>
      <c r="H3" s="452"/>
      <c r="I3" s="452"/>
      <c r="J3" s="452"/>
      <c r="K3" s="452"/>
      <c r="L3" s="452"/>
      <c r="M3" s="452"/>
      <c r="N3" s="452"/>
      <c r="O3" s="452"/>
      <c r="P3" s="452"/>
      <c r="Q3" s="452"/>
      <c r="R3" s="454"/>
      <c r="S3" s="454"/>
      <c r="T3" s="454"/>
      <c r="U3" s="454"/>
      <c r="V3" s="454"/>
      <c r="W3" s="454"/>
      <c r="X3" s="454"/>
      <c r="Y3" s="454"/>
      <c r="Z3" s="454"/>
      <c r="AA3" s="454"/>
      <c r="AB3" s="454"/>
      <c r="AC3" s="454"/>
      <c r="AD3" s="454"/>
      <c r="AE3" s="454"/>
      <c r="AF3" s="454"/>
      <c r="AG3" s="454"/>
      <c r="AH3" s="454"/>
      <c r="AI3" s="454"/>
      <c r="AJ3" s="454"/>
      <c r="AK3" s="454"/>
      <c r="AL3" s="454"/>
      <c r="AM3" s="455"/>
      <c r="AN3" s="460"/>
      <c r="AO3" s="461"/>
      <c r="AP3" s="461"/>
      <c r="AQ3" s="468"/>
      <c r="AR3" s="469"/>
      <c r="AS3" s="469"/>
      <c r="AT3" s="469"/>
      <c r="AU3" s="469"/>
      <c r="AV3" s="469"/>
      <c r="AW3" s="469"/>
      <c r="AX3" s="469"/>
      <c r="AY3" s="469"/>
      <c r="AZ3" s="469"/>
      <c r="BA3" s="469"/>
      <c r="BB3" s="469"/>
      <c r="BC3" s="469"/>
      <c r="BD3" s="469"/>
      <c r="BE3" s="469"/>
      <c r="BF3" s="469"/>
      <c r="BG3" s="469"/>
      <c r="BH3" s="469"/>
      <c r="BI3" s="470"/>
      <c r="BJ3" s="477"/>
      <c r="BK3" s="478"/>
      <c r="BL3" s="478"/>
      <c r="BM3" s="478"/>
      <c r="BN3" s="478"/>
      <c r="BO3" s="479"/>
      <c r="BP3" s="486"/>
      <c r="BQ3" s="487"/>
      <c r="BR3" s="487"/>
      <c r="BS3" s="487"/>
      <c r="BT3" s="487"/>
      <c r="BU3" s="487"/>
      <c r="BV3" s="487"/>
      <c r="BW3" s="487"/>
      <c r="BX3" s="487"/>
      <c r="BY3" s="487"/>
      <c r="BZ3" s="487"/>
      <c r="CA3" s="487"/>
      <c r="CB3" s="487"/>
      <c r="CC3" s="487"/>
      <c r="CD3" s="488"/>
    </row>
    <row r="4" spans="1:110" s="2" customFormat="1" ht="3.75" customHeight="1" thickBo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
      <c r="AL4" s="1"/>
      <c r="AM4" s="1"/>
      <c r="AN4" s="1"/>
      <c r="AO4" s="1"/>
      <c r="AP4" s="1"/>
      <c r="AQ4" s="1"/>
      <c r="AR4" s="1"/>
      <c r="AS4" s="1"/>
      <c r="AT4" s="1"/>
      <c r="AU4" s="1"/>
      <c r="AV4" s="1"/>
      <c r="AW4" s="1"/>
    </row>
    <row r="5" spans="1:110" s="2" customFormat="1" ht="14.25" customHeight="1" thickBot="1">
      <c r="A5" s="518" t="s">
        <v>50</v>
      </c>
      <c r="B5" s="519"/>
      <c r="C5" s="519"/>
      <c r="D5" s="519"/>
      <c r="E5" s="450"/>
      <c r="F5" s="446"/>
      <c r="G5" s="446"/>
      <c r="H5" s="446"/>
      <c r="I5" s="446"/>
      <c r="J5" s="444" t="s">
        <v>142</v>
      </c>
      <c r="K5" s="444"/>
      <c r="L5" s="444"/>
      <c r="M5" s="444"/>
      <c r="N5" s="444"/>
      <c r="O5" s="444"/>
      <c r="P5" s="446"/>
      <c r="Q5" s="446"/>
      <c r="R5" s="446"/>
      <c r="S5" s="446"/>
      <c r="T5" s="447"/>
      <c r="U5" s="522" t="s">
        <v>304</v>
      </c>
      <c r="V5" s="522"/>
      <c r="W5" s="522"/>
      <c r="X5" s="522"/>
      <c r="Y5" s="522"/>
      <c r="Z5" s="522"/>
      <c r="AA5" s="522"/>
      <c r="AB5" s="522"/>
      <c r="AC5" s="522"/>
      <c r="AD5" s="522"/>
      <c r="AE5" s="522"/>
      <c r="AF5" s="522"/>
      <c r="AG5" s="522"/>
      <c r="AH5" s="522"/>
      <c r="AI5" s="522"/>
      <c r="AJ5" s="522"/>
      <c r="AK5" s="522"/>
      <c r="AL5" s="522"/>
      <c r="AM5" s="522"/>
      <c r="AN5" s="522"/>
      <c r="AO5" s="522"/>
      <c r="AP5" s="522"/>
      <c r="AQ5" s="522"/>
      <c r="AR5" s="522"/>
      <c r="AS5" s="522"/>
      <c r="AT5" s="522"/>
      <c r="AU5" s="522"/>
      <c r="AV5" s="522"/>
      <c r="AW5" s="522"/>
      <c r="AX5" s="523"/>
      <c r="AZ5" s="526" t="s">
        <v>2</v>
      </c>
      <c r="BA5" s="527"/>
      <c r="BB5" s="527"/>
      <c r="BC5" s="527"/>
      <c r="BD5" s="527"/>
      <c r="BE5" s="528"/>
      <c r="BF5" s="480" t="s">
        <v>451</v>
      </c>
      <c r="BG5" s="481"/>
      <c r="BH5" s="481"/>
      <c r="BI5" s="481"/>
      <c r="BJ5" s="481"/>
      <c r="BK5" s="481"/>
      <c r="BL5" s="481"/>
      <c r="BM5" s="481"/>
      <c r="BN5" s="481"/>
      <c r="BO5" s="529"/>
      <c r="BP5" s="532" t="s">
        <v>568</v>
      </c>
      <c r="BQ5" s="533"/>
      <c r="BR5" s="533"/>
      <c r="BS5" s="533"/>
      <c r="BT5" s="534"/>
      <c r="BU5" s="480" t="s">
        <v>452</v>
      </c>
      <c r="BV5" s="481"/>
      <c r="BW5" s="481"/>
      <c r="BX5" s="481"/>
      <c r="BY5" s="481"/>
      <c r="BZ5" s="481"/>
      <c r="CA5" s="481"/>
      <c r="CB5" s="481"/>
      <c r="CC5" s="481"/>
      <c r="CD5" s="482"/>
      <c r="CR5" s="4"/>
      <c r="CS5" s="4"/>
      <c r="CT5" s="4"/>
      <c r="CU5" s="4"/>
      <c r="CV5" s="4"/>
      <c r="CW5" s="4"/>
      <c r="CX5" s="4"/>
      <c r="CY5" s="4"/>
      <c r="CZ5" s="4"/>
      <c r="DA5" s="4"/>
      <c r="DB5" s="4"/>
      <c r="DC5" s="4"/>
      <c r="DD5" s="4"/>
      <c r="DE5" s="4"/>
      <c r="DF5" s="4"/>
    </row>
    <row r="6" spans="1:110" s="2" customFormat="1" ht="15" customHeight="1" thickBot="1">
      <c r="A6" s="520"/>
      <c r="B6" s="521"/>
      <c r="C6" s="521"/>
      <c r="D6" s="521"/>
      <c r="E6" s="451"/>
      <c r="F6" s="448"/>
      <c r="G6" s="448"/>
      <c r="H6" s="448"/>
      <c r="I6" s="448"/>
      <c r="J6" s="445"/>
      <c r="K6" s="445"/>
      <c r="L6" s="445"/>
      <c r="M6" s="445"/>
      <c r="N6" s="445"/>
      <c r="O6" s="445"/>
      <c r="P6" s="448"/>
      <c r="Q6" s="448"/>
      <c r="R6" s="448"/>
      <c r="S6" s="448"/>
      <c r="T6" s="449"/>
      <c r="U6" s="524"/>
      <c r="V6" s="524"/>
      <c r="W6" s="524"/>
      <c r="X6" s="524"/>
      <c r="Y6" s="524"/>
      <c r="Z6" s="524"/>
      <c r="AA6" s="524"/>
      <c r="AB6" s="524"/>
      <c r="AC6" s="524"/>
      <c r="AD6" s="524"/>
      <c r="AE6" s="524"/>
      <c r="AF6" s="524"/>
      <c r="AG6" s="524"/>
      <c r="AH6" s="524"/>
      <c r="AI6" s="524"/>
      <c r="AJ6" s="524"/>
      <c r="AK6" s="524"/>
      <c r="AL6" s="524"/>
      <c r="AM6" s="524"/>
      <c r="AN6" s="524"/>
      <c r="AO6" s="524"/>
      <c r="AP6" s="524"/>
      <c r="AQ6" s="524"/>
      <c r="AR6" s="524"/>
      <c r="AS6" s="524"/>
      <c r="AT6" s="524"/>
      <c r="AU6" s="524"/>
      <c r="AV6" s="524"/>
      <c r="AW6" s="524"/>
      <c r="AX6" s="525"/>
      <c r="AZ6" s="526"/>
      <c r="BA6" s="527"/>
      <c r="BB6" s="527"/>
      <c r="BC6" s="527"/>
      <c r="BD6" s="527"/>
      <c r="BE6" s="528"/>
      <c r="BF6" s="483"/>
      <c r="BG6" s="484"/>
      <c r="BH6" s="484"/>
      <c r="BI6" s="484"/>
      <c r="BJ6" s="484"/>
      <c r="BK6" s="484"/>
      <c r="BL6" s="484"/>
      <c r="BM6" s="484"/>
      <c r="BN6" s="484"/>
      <c r="BO6" s="530"/>
      <c r="BP6" s="535"/>
      <c r="BQ6" s="536"/>
      <c r="BR6" s="536"/>
      <c r="BS6" s="536"/>
      <c r="BT6" s="537"/>
      <c r="BU6" s="483"/>
      <c r="BV6" s="484"/>
      <c r="BW6" s="484"/>
      <c r="BX6" s="484"/>
      <c r="BY6" s="484"/>
      <c r="BZ6" s="484"/>
      <c r="CA6" s="484"/>
      <c r="CB6" s="484"/>
      <c r="CC6" s="484"/>
      <c r="CD6" s="485"/>
    </row>
    <row r="7" spans="1:110" s="2" customFormat="1" ht="15" customHeight="1" thickBot="1">
      <c r="A7" s="489" t="s">
        <v>4</v>
      </c>
      <c r="B7" s="490"/>
      <c r="C7" s="490"/>
      <c r="D7" s="490"/>
      <c r="E7" s="480" t="s">
        <v>438</v>
      </c>
      <c r="F7" s="481"/>
      <c r="G7" s="481"/>
      <c r="H7" s="481"/>
      <c r="I7" s="481"/>
      <c r="J7" s="481"/>
      <c r="K7" s="481"/>
      <c r="L7" s="481"/>
      <c r="M7" s="481"/>
      <c r="N7" s="481"/>
      <c r="O7" s="481"/>
      <c r="P7" s="481"/>
      <c r="Q7" s="481"/>
      <c r="R7" s="481"/>
      <c r="S7" s="481"/>
      <c r="T7" s="482"/>
      <c r="U7" s="492" t="s">
        <v>5</v>
      </c>
      <c r="V7" s="493"/>
      <c r="W7" s="493"/>
      <c r="X7" s="494"/>
      <c r="Y7" s="501" t="s">
        <v>6</v>
      </c>
      <c r="Z7" s="501"/>
      <c r="AA7" s="501"/>
      <c r="AB7" s="501"/>
      <c r="AC7" s="501"/>
      <c r="AD7" s="501"/>
      <c r="AE7" s="503" t="s">
        <v>7</v>
      </c>
      <c r="AF7" s="504"/>
      <c r="AG7" s="504"/>
      <c r="AH7" s="504"/>
      <c r="AI7" s="504"/>
      <c r="AJ7" s="504"/>
      <c r="AK7" s="507" t="s">
        <v>8</v>
      </c>
      <c r="AL7" s="508"/>
      <c r="AM7" s="508"/>
      <c r="AN7" s="508"/>
      <c r="AO7" s="508"/>
      <c r="AP7" s="508"/>
      <c r="AQ7" s="510" t="s">
        <v>9</v>
      </c>
      <c r="AR7" s="510"/>
      <c r="AS7" s="510"/>
      <c r="AT7" s="510"/>
      <c r="AU7" s="510"/>
      <c r="AV7" s="510"/>
      <c r="AW7" s="511"/>
      <c r="AX7" s="512"/>
      <c r="AZ7" s="526"/>
      <c r="BA7" s="527"/>
      <c r="BB7" s="527"/>
      <c r="BC7" s="527"/>
      <c r="BD7" s="527"/>
      <c r="BE7" s="528"/>
      <c r="BF7" s="483"/>
      <c r="BG7" s="484"/>
      <c r="BH7" s="484"/>
      <c r="BI7" s="484"/>
      <c r="BJ7" s="484"/>
      <c r="BK7" s="484"/>
      <c r="BL7" s="484"/>
      <c r="BM7" s="484"/>
      <c r="BN7" s="484"/>
      <c r="BO7" s="530"/>
      <c r="BP7" s="535"/>
      <c r="BQ7" s="536"/>
      <c r="BR7" s="536"/>
      <c r="BS7" s="536"/>
      <c r="BT7" s="537"/>
      <c r="BU7" s="483"/>
      <c r="BV7" s="484"/>
      <c r="BW7" s="484"/>
      <c r="BX7" s="484"/>
      <c r="BY7" s="484"/>
      <c r="BZ7" s="484"/>
      <c r="CA7" s="484"/>
      <c r="CB7" s="484"/>
      <c r="CC7" s="484"/>
      <c r="CD7" s="485"/>
    </row>
    <row r="8" spans="1:110" s="2" customFormat="1" ht="16.899999999999999" customHeight="1" thickBot="1">
      <c r="A8" s="491"/>
      <c r="B8" s="490"/>
      <c r="C8" s="490"/>
      <c r="D8" s="490"/>
      <c r="E8" s="483"/>
      <c r="F8" s="484"/>
      <c r="G8" s="484"/>
      <c r="H8" s="484"/>
      <c r="I8" s="484"/>
      <c r="J8" s="484"/>
      <c r="K8" s="484"/>
      <c r="L8" s="484"/>
      <c r="M8" s="484"/>
      <c r="N8" s="484"/>
      <c r="O8" s="484"/>
      <c r="P8" s="484"/>
      <c r="Q8" s="484"/>
      <c r="R8" s="484"/>
      <c r="S8" s="484"/>
      <c r="T8" s="485"/>
      <c r="U8" s="495"/>
      <c r="V8" s="496"/>
      <c r="W8" s="496"/>
      <c r="X8" s="497"/>
      <c r="Y8" s="502"/>
      <c r="Z8" s="502"/>
      <c r="AA8" s="502"/>
      <c r="AB8" s="502"/>
      <c r="AC8" s="502"/>
      <c r="AD8" s="502"/>
      <c r="AE8" s="505"/>
      <c r="AF8" s="506"/>
      <c r="AG8" s="506"/>
      <c r="AH8" s="506"/>
      <c r="AI8" s="506"/>
      <c r="AJ8" s="506"/>
      <c r="AK8" s="509"/>
      <c r="AL8" s="509"/>
      <c r="AM8" s="509"/>
      <c r="AN8" s="509"/>
      <c r="AO8" s="509"/>
      <c r="AP8" s="509"/>
      <c r="AQ8" s="513"/>
      <c r="AR8" s="513"/>
      <c r="AS8" s="513"/>
      <c r="AT8" s="513"/>
      <c r="AU8" s="513"/>
      <c r="AV8" s="513"/>
      <c r="AW8" s="514"/>
      <c r="AX8" s="515"/>
      <c r="AZ8" s="526"/>
      <c r="BA8" s="527"/>
      <c r="BB8" s="527"/>
      <c r="BC8" s="527"/>
      <c r="BD8" s="527"/>
      <c r="BE8" s="528"/>
      <c r="BF8" s="486"/>
      <c r="BG8" s="487"/>
      <c r="BH8" s="487"/>
      <c r="BI8" s="487"/>
      <c r="BJ8" s="487"/>
      <c r="BK8" s="487"/>
      <c r="BL8" s="487"/>
      <c r="BM8" s="487"/>
      <c r="BN8" s="487"/>
      <c r="BO8" s="531"/>
      <c r="BP8" s="538"/>
      <c r="BQ8" s="539"/>
      <c r="BR8" s="539"/>
      <c r="BS8" s="539"/>
      <c r="BT8" s="540"/>
      <c r="BU8" s="486"/>
      <c r="BV8" s="487"/>
      <c r="BW8" s="487"/>
      <c r="BX8" s="487"/>
      <c r="BY8" s="487"/>
      <c r="BZ8" s="487"/>
      <c r="CA8" s="487"/>
      <c r="CB8" s="487"/>
      <c r="CC8" s="487"/>
      <c r="CD8" s="488"/>
    </row>
    <row r="9" spans="1:110" s="2" customFormat="1" ht="12" customHeight="1" thickTop="1" thickBot="1">
      <c r="A9" s="491"/>
      <c r="B9" s="490"/>
      <c r="C9" s="490"/>
      <c r="D9" s="490"/>
      <c r="E9" s="483"/>
      <c r="F9" s="484"/>
      <c r="G9" s="484"/>
      <c r="H9" s="484"/>
      <c r="I9" s="484"/>
      <c r="J9" s="484"/>
      <c r="K9" s="484"/>
      <c r="L9" s="484"/>
      <c r="M9" s="484"/>
      <c r="N9" s="484"/>
      <c r="O9" s="484"/>
      <c r="P9" s="484"/>
      <c r="Q9" s="484"/>
      <c r="R9" s="484"/>
      <c r="S9" s="484"/>
      <c r="T9" s="485"/>
      <c r="U9" s="495"/>
      <c r="V9" s="496"/>
      <c r="W9" s="496"/>
      <c r="X9" s="497"/>
      <c r="Y9" s="516"/>
      <c r="Z9" s="516"/>
      <c r="AA9" s="516"/>
      <c r="AB9" s="516"/>
      <c r="AC9" s="516"/>
      <c r="AD9" s="516"/>
      <c r="AE9" s="516"/>
      <c r="AF9" s="516"/>
      <c r="AG9" s="516"/>
      <c r="AH9" s="516"/>
      <c r="AI9" s="516"/>
      <c r="AJ9" s="516"/>
      <c r="AK9" s="516"/>
      <c r="AL9" s="516"/>
      <c r="AM9" s="516"/>
      <c r="AN9" s="516"/>
      <c r="AO9" s="516"/>
      <c r="AP9" s="516"/>
      <c r="AQ9" s="541" t="s">
        <v>303</v>
      </c>
      <c r="AR9" s="541"/>
      <c r="AS9" s="541"/>
      <c r="AT9" s="541"/>
      <c r="AU9" s="541"/>
      <c r="AV9" s="541"/>
      <c r="AW9" s="542"/>
      <c r="AX9" s="543"/>
      <c r="AZ9" s="547" t="s">
        <v>10</v>
      </c>
      <c r="BA9" s="548"/>
      <c r="BB9" s="548"/>
      <c r="BC9" s="548"/>
      <c r="BD9" s="548"/>
      <c r="BE9" s="549"/>
      <c r="BF9" s="550" t="s">
        <v>11</v>
      </c>
      <c r="BG9" s="551"/>
      <c r="BH9" s="551"/>
      <c r="BI9" s="551"/>
      <c r="BJ9" s="552"/>
      <c r="BK9" s="556" t="s">
        <v>12</v>
      </c>
      <c r="BL9" s="557"/>
      <c r="BM9" s="557"/>
      <c r="BN9" s="557"/>
      <c r="BO9" s="557"/>
      <c r="BP9" s="557"/>
      <c r="BQ9" s="557"/>
      <c r="BR9" s="557"/>
      <c r="BS9" s="557"/>
      <c r="BT9" s="557"/>
      <c r="BU9" s="557"/>
      <c r="BV9" s="557"/>
      <c r="BW9" s="557"/>
      <c r="BX9" s="557"/>
      <c r="BY9" s="558"/>
      <c r="BZ9" s="562" t="s">
        <v>13</v>
      </c>
      <c r="CA9" s="563"/>
      <c r="CB9" s="563"/>
      <c r="CC9" s="563"/>
      <c r="CD9" s="564"/>
      <c r="DB9" s="5"/>
      <c r="DC9" s="5"/>
      <c r="DD9" s="5"/>
    </row>
    <row r="10" spans="1:110" s="2" customFormat="1" ht="12" customHeight="1" thickBot="1">
      <c r="A10" s="491"/>
      <c r="B10" s="490"/>
      <c r="C10" s="490"/>
      <c r="D10" s="490"/>
      <c r="E10" s="483"/>
      <c r="F10" s="484"/>
      <c r="G10" s="484"/>
      <c r="H10" s="484"/>
      <c r="I10" s="484"/>
      <c r="J10" s="484"/>
      <c r="K10" s="484"/>
      <c r="L10" s="484"/>
      <c r="M10" s="484"/>
      <c r="N10" s="484"/>
      <c r="O10" s="484"/>
      <c r="P10" s="484"/>
      <c r="Q10" s="484"/>
      <c r="R10" s="484"/>
      <c r="S10" s="484"/>
      <c r="T10" s="485"/>
      <c r="U10" s="495"/>
      <c r="V10" s="496"/>
      <c r="W10" s="496"/>
      <c r="X10" s="497"/>
      <c r="Y10" s="517"/>
      <c r="Z10" s="517"/>
      <c r="AA10" s="517"/>
      <c r="AB10" s="517"/>
      <c r="AC10" s="517"/>
      <c r="AD10" s="517"/>
      <c r="AE10" s="517"/>
      <c r="AF10" s="517"/>
      <c r="AG10" s="517"/>
      <c r="AH10" s="517"/>
      <c r="AI10" s="517"/>
      <c r="AJ10" s="517"/>
      <c r="AK10" s="517"/>
      <c r="AL10" s="517"/>
      <c r="AM10" s="517"/>
      <c r="AN10" s="517"/>
      <c r="AO10" s="517"/>
      <c r="AP10" s="517"/>
      <c r="AQ10" s="544"/>
      <c r="AR10" s="544"/>
      <c r="AS10" s="544"/>
      <c r="AT10" s="544"/>
      <c r="AU10" s="544"/>
      <c r="AV10" s="544"/>
      <c r="AW10" s="545"/>
      <c r="AX10" s="546"/>
      <c r="AZ10" s="547"/>
      <c r="BA10" s="548"/>
      <c r="BB10" s="548"/>
      <c r="BC10" s="548"/>
      <c r="BD10" s="548"/>
      <c r="BE10" s="549"/>
      <c r="BF10" s="553"/>
      <c r="BG10" s="554"/>
      <c r="BH10" s="554"/>
      <c r="BI10" s="554"/>
      <c r="BJ10" s="555"/>
      <c r="BK10" s="559"/>
      <c r="BL10" s="560"/>
      <c r="BM10" s="560"/>
      <c r="BN10" s="560"/>
      <c r="BO10" s="560"/>
      <c r="BP10" s="560"/>
      <c r="BQ10" s="560"/>
      <c r="BR10" s="560"/>
      <c r="BS10" s="560"/>
      <c r="BT10" s="560"/>
      <c r="BU10" s="560"/>
      <c r="BV10" s="560"/>
      <c r="BW10" s="560"/>
      <c r="BX10" s="560"/>
      <c r="BY10" s="561"/>
      <c r="BZ10" s="565"/>
      <c r="CA10" s="566"/>
      <c r="CB10" s="566"/>
      <c r="CC10" s="566"/>
      <c r="CD10" s="567"/>
      <c r="DB10" s="5"/>
      <c r="DC10" s="5"/>
      <c r="DD10" s="5"/>
    </row>
    <row r="11" spans="1:110" s="2" customFormat="1" ht="12" customHeight="1" thickBot="1">
      <c r="A11" s="491"/>
      <c r="B11" s="490"/>
      <c r="C11" s="490"/>
      <c r="D11" s="490"/>
      <c r="E11" s="483"/>
      <c r="F11" s="484"/>
      <c r="G11" s="484"/>
      <c r="H11" s="484"/>
      <c r="I11" s="484"/>
      <c r="J11" s="484"/>
      <c r="K11" s="484"/>
      <c r="L11" s="484"/>
      <c r="M11" s="484"/>
      <c r="N11" s="484"/>
      <c r="O11" s="484"/>
      <c r="P11" s="484"/>
      <c r="Q11" s="484"/>
      <c r="R11" s="484"/>
      <c r="S11" s="484"/>
      <c r="T11" s="485"/>
      <c r="U11" s="495"/>
      <c r="V11" s="496"/>
      <c r="W11" s="496"/>
      <c r="X11" s="497"/>
      <c r="Y11" s="608"/>
      <c r="Z11" s="608"/>
      <c r="AA11" s="608"/>
      <c r="AB11" s="608"/>
      <c r="AC11" s="608"/>
      <c r="AD11" s="608"/>
      <c r="AE11" s="608"/>
      <c r="AF11" s="608"/>
      <c r="AG11" s="608"/>
      <c r="AH11" s="608"/>
      <c r="AI11" s="608"/>
      <c r="AJ11" s="608"/>
      <c r="AK11" s="608"/>
      <c r="AL11" s="608"/>
      <c r="AM11" s="608"/>
      <c r="AN11" s="608"/>
      <c r="AO11" s="608"/>
      <c r="AP11" s="608"/>
      <c r="AQ11" s="610"/>
      <c r="AR11" s="610"/>
      <c r="AS11" s="610"/>
      <c r="AT11" s="610"/>
      <c r="AU11" s="610"/>
      <c r="AV11" s="610"/>
      <c r="AW11" s="611"/>
      <c r="AX11" s="612"/>
      <c r="AZ11" s="547"/>
      <c r="BA11" s="548"/>
      <c r="BB11" s="548"/>
      <c r="BC11" s="548"/>
      <c r="BD11" s="548"/>
      <c r="BE11" s="549"/>
      <c r="BF11" s="580" t="s">
        <v>3</v>
      </c>
      <c r="BG11" s="581"/>
      <c r="BH11" s="581"/>
      <c r="BI11" s="581"/>
      <c r="BJ11" s="582"/>
      <c r="BK11" s="568" t="s">
        <v>3</v>
      </c>
      <c r="BL11" s="568"/>
      <c r="BM11" s="568"/>
      <c r="BN11" s="568"/>
      <c r="BO11" s="568"/>
      <c r="BP11" s="568" t="s">
        <v>14</v>
      </c>
      <c r="BQ11" s="568"/>
      <c r="BR11" s="568"/>
      <c r="BS11" s="568"/>
      <c r="BT11" s="568"/>
      <c r="BU11" s="568" t="s">
        <v>15</v>
      </c>
      <c r="BV11" s="568"/>
      <c r="BW11" s="568"/>
      <c r="BX11" s="568"/>
      <c r="BY11" s="568"/>
      <c r="BZ11" s="568" t="s">
        <v>3</v>
      </c>
      <c r="CA11" s="568"/>
      <c r="CB11" s="568"/>
      <c r="CC11" s="568"/>
      <c r="CD11" s="568"/>
    </row>
    <row r="12" spans="1:110" s="2" customFormat="1" ht="12" customHeight="1" thickBot="1">
      <c r="A12" s="491"/>
      <c r="B12" s="490"/>
      <c r="C12" s="490"/>
      <c r="D12" s="490"/>
      <c r="E12" s="486"/>
      <c r="F12" s="487"/>
      <c r="G12" s="487"/>
      <c r="H12" s="487"/>
      <c r="I12" s="487"/>
      <c r="J12" s="487"/>
      <c r="K12" s="487"/>
      <c r="L12" s="487"/>
      <c r="M12" s="487"/>
      <c r="N12" s="487"/>
      <c r="O12" s="487"/>
      <c r="P12" s="487"/>
      <c r="Q12" s="487"/>
      <c r="R12" s="487"/>
      <c r="S12" s="487"/>
      <c r="T12" s="488"/>
      <c r="U12" s="495"/>
      <c r="V12" s="496"/>
      <c r="W12" s="496"/>
      <c r="X12" s="497"/>
      <c r="Y12" s="609"/>
      <c r="Z12" s="609"/>
      <c r="AA12" s="609"/>
      <c r="AB12" s="609"/>
      <c r="AC12" s="609"/>
      <c r="AD12" s="609"/>
      <c r="AE12" s="609"/>
      <c r="AF12" s="609"/>
      <c r="AG12" s="609"/>
      <c r="AH12" s="609"/>
      <c r="AI12" s="609"/>
      <c r="AJ12" s="609"/>
      <c r="AK12" s="609"/>
      <c r="AL12" s="609"/>
      <c r="AM12" s="609"/>
      <c r="AN12" s="609"/>
      <c r="AO12" s="609"/>
      <c r="AP12" s="609"/>
      <c r="AQ12" s="613"/>
      <c r="AR12" s="613"/>
      <c r="AS12" s="613"/>
      <c r="AT12" s="613"/>
      <c r="AU12" s="613"/>
      <c r="AV12" s="613"/>
      <c r="AW12" s="614"/>
      <c r="AX12" s="615"/>
      <c r="AZ12" s="547"/>
      <c r="BA12" s="548"/>
      <c r="BB12" s="548"/>
      <c r="BC12" s="548"/>
      <c r="BD12" s="548"/>
      <c r="BE12" s="549"/>
      <c r="BF12" s="583"/>
      <c r="BG12" s="583"/>
      <c r="BH12" s="583"/>
      <c r="BI12" s="583"/>
      <c r="BJ12" s="583"/>
      <c r="BK12" s="569" t="s">
        <v>448</v>
      </c>
      <c r="BL12" s="569"/>
      <c r="BM12" s="569"/>
      <c r="BN12" s="569"/>
      <c r="BO12" s="569"/>
      <c r="BP12" s="569" t="s">
        <v>449</v>
      </c>
      <c r="BQ12" s="569"/>
      <c r="BR12" s="569"/>
      <c r="BS12" s="569"/>
      <c r="BT12" s="570"/>
      <c r="BU12" s="575" t="s">
        <v>450</v>
      </c>
      <c r="BV12" s="576"/>
      <c r="BW12" s="576"/>
      <c r="BX12" s="576"/>
      <c r="BY12" s="586"/>
      <c r="BZ12" s="575" t="s">
        <v>447</v>
      </c>
      <c r="CA12" s="576"/>
      <c r="CB12" s="576"/>
      <c r="CC12" s="576"/>
      <c r="CD12" s="577"/>
    </row>
    <row r="13" spans="1:110" s="2" customFormat="1" ht="15" customHeight="1" thickBot="1">
      <c r="A13" s="587" t="s">
        <v>16</v>
      </c>
      <c r="B13" s="519"/>
      <c r="C13" s="519"/>
      <c r="D13" s="519"/>
      <c r="E13" s="590">
        <v>45414</v>
      </c>
      <c r="F13" s="591"/>
      <c r="G13" s="591"/>
      <c r="H13" s="591"/>
      <c r="I13" s="591"/>
      <c r="J13" s="591"/>
      <c r="K13" s="591"/>
      <c r="L13" s="594" t="s">
        <v>51</v>
      </c>
      <c r="M13" s="597"/>
      <c r="N13" s="597"/>
      <c r="O13" s="597"/>
      <c r="P13" s="597"/>
      <c r="Q13" s="597"/>
      <c r="R13" s="597"/>
      <c r="S13" s="597"/>
      <c r="T13" s="598"/>
      <c r="U13" s="495"/>
      <c r="V13" s="496"/>
      <c r="W13" s="496"/>
      <c r="X13" s="497"/>
      <c r="Y13" s="601" t="s">
        <v>17</v>
      </c>
      <c r="Z13" s="601"/>
      <c r="AA13" s="601"/>
      <c r="AB13" s="601"/>
      <c r="AC13" s="601"/>
      <c r="AD13" s="601"/>
      <c r="AE13" s="504" t="s">
        <v>18</v>
      </c>
      <c r="AF13" s="504"/>
      <c r="AG13" s="504"/>
      <c r="AH13" s="504"/>
      <c r="AI13" s="504"/>
      <c r="AJ13" s="504"/>
      <c r="AK13" s="503" t="s">
        <v>19</v>
      </c>
      <c r="AL13" s="504"/>
      <c r="AM13" s="504"/>
      <c r="AN13" s="504"/>
      <c r="AO13" s="504"/>
      <c r="AP13" s="604"/>
      <c r="AQ13" s="503" t="s">
        <v>20</v>
      </c>
      <c r="AR13" s="504"/>
      <c r="AS13" s="504"/>
      <c r="AT13" s="504"/>
      <c r="AU13" s="504"/>
      <c r="AV13" s="504"/>
      <c r="AW13" s="504"/>
      <c r="AX13" s="606"/>
      <c r="AZ13" s="547"/>
      <c r="BA13" s="548"/>
      <c r="BB13" s="548"/>
      <c r="BC13" s="548"/>
      <c r="BD13" s="548"/>
      <c r="BE13" s="549"/>
      <c r="BF13" s="584"/>
      <c r="BG13" s="584"/>
      <c r="BH13" s="584"/>
      <c r="BI13" s="584"/>
      <c r="BJ13" s="584"/>
      <c r="BK13" s="571"/>
      <c r="BL13" s="571"/>
      <c r="BM13" s="571"/>
      <c r="BN13" s="571"/>
      <c r="BO13" s="571"/>
      <c r="BP13" s="571"/>
      <c r="BQ13" s="571"/>
      <c r="BR13" s="571"/>
      <c r="BS13" s="571"/>
      <c r="BT13" s="572"/>
      <c r="BU13" s="578"/>
      <c r="BV13" s="484"/>
      <c r="BW13" s="484"/>
      <c r="BX13" s="484"/>
      <c r="BY13" s="530"/>
      <c r="BZ13" s="578"/>
      <c r="CA13" s="484"/>
      <c r="CB13" s="484"/>
      <c r="CC13" s="484"/>
      <c r="CD13" s="485"/>
    </row>
    <row r="14" spans="1:110" s="2" customFormat="1" ht="15" customHeight="1" thickBot="1">
      <c r="A14" s="588"/>
      <c r="B14" s="589"/>
      <c r="C14" s="589"/>
      <c r="D14" s="589"/>
      <c r="E14" s="592"/>
      <c r="F14" s="593"/>
      <c r="G14" s="593"/>
      <c r="H14" s="593"/>
      <c r="I14" s="593"/>
      <c r="J14" s="593"/>
      <c r="K14" s="593"/>
      <c r="L14" s="595"/>
      <c r="M14" s="599"/>
      <c r="N14" s="599"/>
      <c r="O14" s="599"/>
      <c r="P14" s="599"/>
      <c r="Q14" s="599"/>
      <c r="R14" s="599"/>
      <c r="S14" s="599"/>
      <c r="T14" s="600"/>
      <c r="U14" s="495"/>
      <c r="V14" s="496"/>
      <c r="W14" s="496"/>
      <c r="X14" s="497"/>
      <c r="Y14" s="602"/>
      <c r="Z14" s="602"/>
      <c r="AA14" s="602"/>
      <c r="AB14" s="602"/>
      <c r="AC14" s="602"/>
      <c r="AD14" s="602"/>
      <c r="AE14" s="603"/>
      <c r="AF14" s="603"/>
      <c r="AG14" s="603"/>
      <c r="AH14" s="603"/>
      <c r="AI14" s="603"/>
      <c r="AJ14" s="603"/>
      <c r="AK14" s="505"/>
      <c r="AL14" s="506"/>
      <c r="AM14" s="506"/>
      <c r="AN14" s="506"/>
      <c r="AO14" s="506"/>
      <c r="AP14" s="605"/>
      <c r="AQ14" s="505"/>
      <c r="AR14" s="506"/>
      <c r="AS14" s="506"/>
      <c r="AT14" s="506"/>
      <c r="AU14" s="506"/>
      <c r="AV14" s="506"/>
      <c r="AW14" s="506"/>
      <c r="AX14" s="607"/>
      <c r="AZ14" s="547"/>
      <c r="BA14" s="548"/>
      <c r="BB14" s="548"/>
      <c r="BC14" s="548"/>
      <c r="BD14" s="548"/>
      <c r="BE14" s="549"/>
      <c r="BF14" s="584"/>
      <c r="BG14" s="584"/>
      <c r="BH14" s="584"/>
      <c r="BI14" s="584"/>
      <c r="BJ14" s="584"/>
      <c r="BK14" s="571"/>
      <c r="BL14" s="571"/>
      <c r="BM14" s="571"/>
      <c r="BN14" s="571"/>
      <c r="BO14" s="571"/>
      <c r="BP14" s="571"/>
      <c r="BQ14" s="571"/>
      <c r="BR14" s="571"/>
      <c r="BS14" s="571"/>
      <c r="BT14" s="572"/>
      <c r="BU14" s="578"/>
      <c r="BV14" s="484"/>
      <c r="BW14" s="484"/>
      <c r="BX14" s="484"/>
      <c r="BY14" s="530"/>
      <c r="BZ14" s="578"/>
      <c r="CA14" s="484"/>
      <c r="CB14" s="484"/>
      <c r="CC14" s="484"/>
      <c r="CD14" s="485"/>
    </row>
    <row r="15" spans="1:110" s="2" customFormat="1" ht="11.25" customHeight="1" thickTop="1" thickBot="1">
      <c r="A15" s="588"/>
      <c r="B15" s="589"/>
      <c r="C15" s="589"/>
      <c r="D15" s="589"/>
      <c r="E15" s="592"/>
      <c r="F15" s="593"/>
      <c r="G15" s="593"/>
      <c r="H15" s="593"/>
      <c r="I15" s="593"/>
      <c r="J15" s="593"/>
      <c r="K15" s="593"/>
      <c r="L15" s="595"/>
      <c r="M15" s="599"/>
      <c r="N15" s="599"/>
      <c r="O15" s="599"/>
      <c r="P15" s="599"/>
      <c r="Q15" s="599"/>
      <c r="R15" s="599"/>
      <c r="S15" s="599"/>
      <c r="T15" s="600"/>
      <c r="U15" s="495"/>
      <c r="V15" s="496"/>
      <c r="W15" s="496"/>
      <c r="X15" s="497"/>
      <c r="Y15" s="516"/>
      <c r="Z15" s="516"/>
      <c r="AA15" s="516"/>
      <c r="AB15" s="516"/>
      <c r="AC15" s="516"/>
      <c r="AD15" s="516"/>
      <c r="AE15" s="616"/>
      <c r="AF15" s="617"/>
      <c r="AG15" s="617"/>
      <c r="AH15" s="617"/>
      <c r="AI15" s="617"/>
      <c r="AJ15" s="618"/>
      <c r="AK15" s="516"/>
      <c r="AL15" s="516"/>
      <c r="AM15" s="516"/>
      <c r="AN15" s="516"/>
      <c r="AO15" s="516"/>
      <c r="AP15" s="516"/>
      <c r="AQ15" s="616"/>
      <c r="AR15" s="617"/>
      <c r="AS15" s="617"/>
      <c r="AT15" s="617"/>
      <c r="AU15" s="617"/>
      <c r="AV15" s="617"/>
      <c r="AW15" s="617"/>
      <c r="AX15" s="622"/>
      <c r="AZ15" s="547"/>
      <c r="BA15" s="548"/>
      <c r="BB15" s="548"/>
      <c r="BC15" s="548"/>
      <c r="BD15" s="548"/>
      <c r="BE15" s="549"/>
      <c r="BF15" s="584"/>
      <c r="BG15" s="584"/>
      <c r="BH15" s="584"/>
      <c r="BI15" s="584"/>
      <c r="BJ15" s="584"/>
      <c r="BK15" s="571"/>
      <c r="BL15" s="571"/>
      <c r="BM15" s="571"/>
      <c r="BN15" s="571"/>
      <c r="BO15" s="571"/>
      <c r="BP15" s="571"/>
      <c r="BQ15" s="571"/>
      <c r="BR15" s="571"/>
      <c r="BS15" s="571"/>
      <c r="BT15" s="572"/>
      <c r="BU15" s="578"/>
      <c r="BV15" s="484"/>
      <c r="BW15" s="484"/>
      <c r="BX15" s="484"/>
      <c r="BY15" s="530"/>
      <c r="BZ15" s="578"/>
      <c r="CA15" s="484"/>
      <c r="CB15" s="484"/>
      <c r="CC15" s="484"/>
      <c r="CD15" s="485"/>
    </row>
    <row r="16" spans="1:110" s="2" customFormat="1" ht="11.25" customHeight="1" thickBot="1">
      <c r="A16" s="588"/>
      <c r="B16" s="589"/>
      <c r="C16" s="589"/>
      <c r="D16" s="589"/>
      <c r="E16" s="592"/>
      <c r="F16" s="593"/>
      <c r="G16" s="593"/>
      <c r="H16" s="593"/>
      <c r="I16" s="593"/>
      <c r="J16" s="593"/>
      <c r="K16" s="593"/>
      <c r="L16" s="595"/>
      <c r="M16" s="599"/>
      <c r="N16" s="599"/>
      <c r="O16" s="599"/>
      <c r="P16" s="599"/>
      <c r="Q16" s="599"/>
      <c r="R16" s="599"/>
      <c r="S16" s="599"/>
      <c r="T16" s="600"/>
      <c r="U16" s="495"/>
      <c r="V16" s="496"/>
      <c r="W16" s="496"/>
      <c r="X16" s="497"/>
      <c r="Y16" s="517"/>
      <c r="Z16" s="517"/>
      <c r="AA16" s="517"/>
      <c r="AB16" s="517"/>
      <c r="AC16" s="517"/>
      <c r="AD16" s="517"/>
      <c r="AE16" s="619"/>
      <c r="AF16" s="620"/>
      <c r="AG16" s="620"/>
      <c r="AH16" s="620"/>
      <c r="AI16" s="620"/>
      <c r="AJ16" s="621"/>
      <c r="AK16" s="517"/>
      <c r="AL16" s="517"/>
      <c r="AM16" s="517"/>
      <c r="AN16" s="517"/>
      <c r="AO16" s="517"/>
      <c r="AP16" s="517"/>
      <c r="AQ16" s="619"/>
      <c r="AR16" s="620"/>
      <c r="AS16" s="620"/>
      <c r="AT16" s="620"/>
      <c r="AU16" s="620"/>
      <c r="AV16" s="620"/>
      <c r="AW16" s="620"/>
      <c r="AX16" s="623"/>
      <c r="AZ16" s="547"/>
      <c r="BA16" s="548"/>
      <c r="BB16" s="548"/>
      <c r="BC16" s="548"/>
      <c r="BD16" s="548"/>
      <c r="BE16" s="549"/>
      <c r="BF16" s="584"/>
      <c r="BG16" s="584"/>
      <c r="BH16" s="584"/>
      <c r="BI16" s="584"/>
      <c r="BJ16" s="584"/>
      <c r="BK16" s="571"/>
      <c r="BL16" s="571"/>
      <c r="BM16" s="571"/>
      <c r="BN16" s="571"/>
      <c r="BO16" s="571"/>
      <c r="BP16" s="571"/>
      <c r="BQ16" s="571"/>
      <c r="BR16" s="571"/>
      <c r="BS16" s="571"/>
      <c r="BT16" s="572"/>
      <c r="BU16" s="578"/>
      <c r="BV16" s="484"/>
      <c r="BW16" s="484"/>
      <c r="BX16" s="484"/>
      <c r="BY16" s="530"/>
      <c r="BZ16" s="578"/>
      <c r="CA16" s="484"/>
      <c r="CB16" s="484"/>
      <c r="CC16" s="484"/>
      <c r="CD16" s="485"/>
    </row>
    <row r="17" spans="1:160" s="2" customFormat="1" ht="12" customHeight="1" thickBot="1">
      <c r="A17" s="588"/>
      <c r="B17" s="589"/>
      <c r="C17" s="589"/>
      <c r="D17" s="589"/>
      <c r="E17" s="624" t="s">
        <v>52</v>
      </c>
      <c r="F17" s="625"/>
      <c r="G17" s="625"/>
      <c r="H17" s="625"/>
      <c r="I17" s="625"/>
      <c r="J17" s="625"/>
      <c r="K17" s="625"/>
      <c r="L17" s="595"/>
      <c r="M17" s="628" t="s">
        <v>53</v>
      </c>
      <c r="N17" s="629"/>
      <c r="O17" s="629"/>
      <c r="P17" s="629"/>
      <c r="Q17" s="629"/>
      <c r="R17" s="629"/>
      <c r="S17" s="629"/>
      <c r="T17" s="630"/>
      <c r="U17" s="495"/>
      <c r="V17" s="496"/>
      <c r="W17" s="496"/>
      <c r="X17" s="497"/>
      <c r="Y17" s="608"/>
      <c r="Z17" s="608"/>
      <c r="AA17" s="608"/>
      <c r="AB17" s="608"/>
      <c r="AC17" s="608"/>
      <c r="AD17" s="608"/>
      <c r="AE17" s="633"/>
      <c r="AF17" s="634"/>
      <c r="AG17" s="634"/>
      <c r="AH17" s="634"/>
      <c r="AI17" s="634"/>
      <c r="AJ17" s="635"/>
      <c r="AK17" s="608"/>
      <c r="AL17" s="608"/>
      <c r="AM17" s="608"/>
      <c r="AN17" s="608"/>
      <c r="AO17" s="608"/>
      <c r="AP17" s="608"/>
      <c r="AQ17" s="633"/>
      <c r="AR17" s="634"/>
      <c r="AS17" s="634"/>
      <c r="AT17" s="634"/>
      <c r="AU17" s="634"/>
      <c r="AV17" s="634"/>
      <c r="AW17" s="634"/>
      <c r="AX17" s="639"/>
      <c r="AZ17" s="547"/>
      <c r="BA17" s="548"/>
      <c r="BB17" s="548"/>
      <c r="BC17" s="548"/>
      <c r="BD17" s="548"/>
      <c r="BE17" s="549"/>
      <c r="BF17" s="584"/>
      <c r="BG17" s="584"/>
      <c r="BH17" s="584"/>
      <c r="BI17" s="584"/>
      <c r="BJ17" s="584"/>
      <c r="BK17" s="571"/>
      <c r="BL17" s="571"/>
      <c r="BM17" s="571"/>
      <c r="BN17" s="571"/>
      <c r="BO17" s="571"/>
      <c r="BP17" s="571"/>
      <c r="BQ17" s="571"/>
      <c r="BR17" s="571"/>
      <c r="BS17" s="571"/>
      <c r="BT17" s="572"/>
      <c r="BU17" s="578"/>
      <c r="BV17" s="484"/>
      <c r="BW17" s="484"/>
      <c r="BX17" s="484"/>
      <c r="BY17" s="530"/>
      <c r="BZ17" s="578"/>
      <c r="CA17" s="484"/>
      <c r="CB17" s="484"/>
      <c r="CC17" s="484"/>
      <c r="CD17" s="485"/>
    </row>
    <row r="18" spans="1:160" ht="12" customHeight="1" thickBot="1">
      <c r="A18" s="520"/>
      <c r="B18" s="521"/>
      <c r="C18" s="521"/>
      <c r="D18" s="521"/>
      <c r="E18" s="626"/>
      <c r="F18" s="627"/>
      <c r="G18" s="627"/>
      <c r="H18" s="627"/>
      <c r="I18" s="627"/>
      <c r="J18" s="627"/>
      <c r="K18" s="627"/>
      <c r="L18" s="596"/>
      <c r="M18" s="631"/>
      <c r="N18" s="631"/>
      <c r="O18" s="631"/>
      <c r="P18" s="631"/>
      <c r="Q18" s="631"/>
      <c r="R18" s="631"/>
      <c r="S18" s="631"/>
      <c r="T18" s="632"/>
      <c r="U18" s="498"/>
      <c r="V18" s="499"/>
      <c r="W18" s="499"/>
      <c r="X18" s="500"/>
      <c r="Y18" s="609"/>
      <c r="Z18" s="609"/>
      <c r="AA18" s="609"/>
      <c r="AB18" s="609"/>
      <c r="AC18" s="609"/>
      <c r="AD18" s="609"/>
      <c r="AE18" s="636"/>
      <c r="AF18" s="637"/>
      <c r="AG18" s="637"/>
      <c r="AH18" s="637"/>
      <c r="AI18" s="637"/>
      <c r="AJ18" s="638"/>
      <c r="AK18" s="609"/>
      <c r="AL18" s="609"/>
      <c r="AM18" s="609"/>
      <c r="AN18" s="609"/>
      <c r="AO18" s="609"/>
      <c r="AP18" s="609"/>
      <c r="AQ18" s="636"/>
      <c r="AR18" s="637"/>
      <c r="AS18" s="637"/>
      <c r="AT18" s="637"/>
      <c r="AU18" s="637"/>
      <c r="AV18" s="637"/>
      <c r="AW18" s="637"/>
      <c r="AX18" s="640"/>
      <c r="AZ18" s="547"/>
      <c r="BA18" s="548"/>
      <c r="BB18" s="548"/>
      <c r="BC18" s="548"/>
      <c r="BD18" s="548"/>
      <c r="BE18" s="549"/>
      <c r="BF18" s="585"/>
      <c r="BG18" s="585"/>
      <c r="BH18" s="585"/>
      <c r="BI18" s="585"/>
      <c r="BJ18" s="585"/>
      <c r="BK18" s="573"/>
      <c r="BL18" s="573"/>
      <c r="BM18" s="573"/>
      <c r="BN18" s="573"/>
      <c r="BO18" s="573"/>
      <c r="BP18" s="573"/>
      <c r="BQ18" s="573"/>
      <c r="BR18" s="573"/>
      <c r="BS18" s="573"/>
      <c r="BT18" s="574"/>
      <c r="BU18" s="579"/>
      <c r="BV18" s="487"/>
      <c r="BW18" s="487"/>
      <c r="BX18" s="487"/>
      <c r="BY18" s="531"/>
      <c r="BZ18" s="579"/>
      <c r="CA18" s="487"/>
      <c r="CB18" s="487"/>
      <c r="CC18" s="487"/>
      <c r="CD18" s="488"/>
      <c r="CJ18" s="2"/>
    </row>
    <row r="19" spans="1:160" ht="3.75" customHeight="1" thickBot="1">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J19" s="2"/>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row>
    <row r="20" spans="1:160" ht="21.75" customHeight="1">
      <c r="A20" s="662" t="s">
        <v>21</v>
      </c>
      <c r="B20" s="663"/>
      <c r="C20" s="663"/>
      <c r="D20" s="664"/>
      <c r="E20" s="643" t="s">
        <v>22</v>
      </c>
      <c r="F20" s="644"/>
      <c r="G20" s="644"/>
      <c r="H20" s="644"/>
      <c r="I20" s="645"/>
      <c r="J20" s="643" t="s">
        <v>23</v>
      </c>
      <c r="K20" s="644"/>
      <c r="L20" s="644"/>
      <c r="M20" s="644"/>
      <c r="N20" s="644"/>
      <c r="O20" s="645"/>
      <c r="P20" s="669" t="s">
        <v>24</v>
      </c>
      <c r="Q20" s="644"/>
      <c r="R20" s="644"/>
      <c r="S20" s="644"/>
      <c r="T20" s="645"/>
      <c r="U20" s="643" t="s">
        <v>25</v>
      </c>
      <c r="V20" s="644"/>
      <c r="W20" s="644"/>
      <c r="X20" s="644"/>
      <c r="Y20" s="643" t="s">
        <v>26</v>
      </c>
      <c r="Z20" s="644"/>
      <c r="AA20" s="644"/>
      <c r="AB20" s="644"/>
      <c r="AC20" s="644"/>
      <c r="AD20" s="644"/>
      <c r="AE20" s="644"/>
      <c r="AF20" s="644"/>
      <c r="AG20" s="644"/>
      <c r="AH20" s="644"/>
      <c r="AI20" s="644"/>
      <c r="AJ20" s="644"/>
      <c r="AK20" s="644"/>
      <c r="AL20" s="644"/>
      <c r="AM20" s="644"/>
      <c r="AN20" s="644"/>
      <c r="AO20" s="644"/>
      <c r="AP20" s="645"/>
      <c r="AQ20" s="641" t="s">
        <v>27</v>
      </c>
      <c r="AR20" s="642"/>
      <c r="AS20" s="642"/>
      <c r="AT20" s="642"/>
      <c r="AU20" s="642"/>
      <c r="AV20" s="642"/>
      <c r="AW20" s="642"/>
      <c r="AX20" s="642"/>
      <c r="AY20" s="643" t="s">
        <v>28</v>
      </c>
      <c r="AZ20" s="644"/>
      <c r="BA20" s="644"/>
      <c r="BB20" s="644"/>
      <c r="BC20" s="644"/>
      <c r="BD20" s="644"/>
      <c r="BE20" s="644"/>
      <c r="BF20" s="644"/>
      <c r="BG20" s="645"/>
      <c r="BH20" s="644" t="s">
        <v>29</v>
      </c>
      <c r="BI20" s="644"/>
      <c r="BJ20" s="644"/>
      <c r="BK20" s="644"/>
      <c r="BL20" s="644"/>
      <c r="BM20" s="644"/>
      <c r="BN20" s="644"/>
      <c r="BO20" s="645"/>
      <c r="BP20" s="652" t="s">
        <v>30</v>
      </c>
      <c r="BQ20" s="653"/>
      <c r="BR20" s="653"/>
      <c r="BS20" s="653"/>
      <c r="BT20" s="653"/>
      <c r="BU20" s="653"/>
      <c r="BV20" s="653"/>
      <c r="BW20" s="653"/>
      <c r="BX20" s="653"/>
      <c r="BY20" s="653"/>
      <c r="BZ20" s="653"/>
      <c r="CA20" s="653"/>
      <c r="CB20" s="653"/>
      <c r="CC20" s="653"/>
      <c r="CD20" s="654"/>
      <c r="CE20" s="8"/>
      <c r="CF20" s="8"/>
      <c r="CJ20" s="2"/>
    </row>
    <row r="21" spans="1:160" ht="24" customHeight="1">
      <c r="A21" s="665"/>
      <c r="B21" s="666"/>
      <c r="C21" s="666"/>
      <c r="D21" s="667"/>
      <c r="E21" s="668"/>
      <c r="F21" s="660"/>
      <c r="G21" s="660"/>
      <c r="H21" s="660"/>
      <c r="I21" s="661"/>
      <c r="J21" s="668"/>
      <c r="K21" s="660"/>
      <c r="L21" s="658" t="s">
        <v>31</v>
      </c>
      <c r="M21" s="659"/>
      <c r="N21" s="660" t="s">
        <v>31</v>
      </c>
      <c r="O21" s="661"/>
      <c r="P21" s="646"/>
      <c r="Q21" s="647"/>
      <c r="R21" s="647"/>
      <c r="S21" s="647"/>
      <c r="T21" s="648"/>
      <c r="U21" s="646"/>
      <c r="V21" s="647"/>
      <c r="W21" s="647"/>
      <c r="X21" s="647"/>
      <c r="Y21" s="646"/>
      <c r="Z21" s="647"/>
      <c r="AA21" s="647"/>
      <c r="AB21" s="647"/>
      <c r="AC21" s="647"/>
      <c r="AD21" s="647"/>
      <c r="AE21" s="647"/>
      <c r="AF21" s="647"/>
      <c r="AG21" s="647"/>
      <c r="AH21" s="647"/>
      <c r="AI21" s="647"/>
      <c r="AJ21" s="647"/>
      <c r="AK21" s="647"/>
      <c r="AL21" s="647"/>
      <c r="AM21" s="647"/>
      <c r="AN21" s="647"/>
      <c r="AO21" s="647"/>
      <c r="AP21" s="648"/>
      <c r="AQ21" s="9"/>
      <c r="AR21" s="10"/>
      <c r="AS21" s="10"/>
      <c r="AT21" s="10"/>
      <c r="AU21" s="10"/>
      <c r="AV21" s="10"/>
      <c r="AW21" s="10"/>
      <c r="AX21" s="10"/>
      <c r="AY21" s="646"/>
      <c r="AZ21" s="647"/>
      <c r="BA21" s="647"/>
      <c r="BB21" s="647"/>
      <c r="BC21" s="647"/>
      <c r="BD21" s="647"/>
      <c r="BE21" s="647"/>
      <c r="BF21" s="647"/>
      <c r="BG21" s="648"/>
      <c r="BH21" s="647"/>
      <c r="BI21" s="647"/>
      <c r="BJ21" s="647"/>
      <c r="BK21" s="647"/>
      <c r="BL21" s="647"/>
      <c r="BM21" s="647"/>
      <c r="BN21" s="647"/>
      <c r="BO21" s="648"/>
      <c r="BP21" s="655"/>
      <c r="BQ21" s="656"/>
      <c r="BR21" s="656"/>
      <c r="BS21" s="656"/>
      <c r="BT21" s="656"/>
      <c r="BU21" s="656"/>
      <c r="BV21" s="656"/>
      <c r="BW21" s="656"/>
      <c r="BX21" s="656"/>
      <c r="BY21" s="656"/>
      <c r="BZ21" s="656"/>
      <c r="CA21" s="656"/>
      <c r="CB21" s="656"/>
      <c r="CC21" s="656"/>
      <c r="CD21" s="657"/>
      <c r="CE21" s="8"/>
      <c r="CF21" s="8"/>
      <c r="CJ21" s="2"/>
    </row>
    <row r="22" spans="1:160" ht="33" customHeight="1" thickBot="1">
      <c r="A22" s="670">
        <f>E13</f>
        <v>45414</v>
      </c>
      <c r="B22" s="671"/>
      <c r="C22" s="671"/>
      <c r="D22" s="55" t="s">
        <v>54</v>
      </c>
      <c r="E22" s="649" t="s">
        <v>32</v>
      </c>
      <c r="F22" s="650"/>
      <c r="G22" s="650"/>
      <c r="H22" s="650"/>
      <c r="I22" s="650"/>
      <c r="J22" s="11" t="s">
        <v>33</v>
      </c>
      <c r="K22" s="63" t="s">
        <v>34</v>
      </c>
      <c r="L22" s="75" t="s">
        <v>35</v>
      </c>
      <c r="M22" s="76" t="s">
        <v>36</v>
      </c>
      <c r="N22" s="69" t="s">
        <v>35</v>
      </c>
      <c r="O22" s="11" t="s">
        <v>36</v>
      </c>
      <c r="P22" s="649"/>
      <c r="Q22" s="650"/>
      <c r="R22" s="650"/>
      <c r="S22" s="650"/>
      <c r="T22" s="651"/>
      <c r="U22" s="649"/>
      <c r="V22" s="650"/>
      <c r="W22" s="650"/>
      <c r="X22" s="650"/>
      <c r="Y22" s="649"/>
      <c r="Z22" s="650"/>
      <c r="AA22" s="650"/>
      <c r="AB22" s="650"/>
      <c r="AC22" s="650"/>
      <c r="AD22" s="650"/>
      <c r="AE22" s="650"/>
      <c r="AF22" s="650"/>
      <c r="AG22" s="650"/>
      <c r="AH22" s="650"/>
      <c r="AI22" s="650"/>
      <c r="AJ22" s="650"/>
      <c r="AK22" s="650"/>
      <c r="AL22" s="650"/>
      <c r="AM22" s="650"/>
      <c r="AN22" s="650"/>
      <c r="AO22" s="650"/>
      <c r="AP22" s="651"/>
      <c r="AQ22" s="12" t="s">
        <v>37</v>
      </c>
      <c r="AR22" s="12" t="s">
        <v>38</v>
      </c>
      <c r="AS22" s="12" t="s">
        <v>403</v>
      </c>
      <c r="AT22" s="12" t="s">
        <v>39</v>
      </c>
      <c r="AU22" s="12" t="s">
        <v>40</v>
      </c>
      <c r="AV22" s="12" t="s">
        <v>41</v>
      </c>
      <c r="AW22" s="12" t="s">
        <v>42</v>
      </c>
      <c r="AX22" s="12" t="s">
        <v>43</v>
      </c>
      <c r="AY22" s="649"/>
      <c r="AZ22" s="650"/>
      <c r="BA22" s="650"/>
      <c r="BB22" s="650"/>
      <c r="BC22" s="650"/>
      <c r="BD22" s="650"/>
      <c r="BE22" s="650"/>
      <c r="BF22" s="650"/>
      <c r="BG22" s="651"/>
      <c r="BH22" s="647"/>
      <c r="BI22" s="647"/>
      <c r="BJ22" s="647"/>
      <c r="BK22" s="647"/>
      <c r="BL22" s="647"/>
      <c r="BM22" s="647"/>
      <c r="BN22" s="647"/>
      <c r="BO22" s="648"/>
      <c r="BP22" s="655"/>
      <c r="BQ22" s="656"/>
      <c r="BR22" s="656"/>
      <c r="BS22" s="656"/>
      <c r="BT22" s="656"/>
      <c r="BU22" s="656"/>
      <c r="BV22" s="656"/>
      <c r="BW22" s="656"/>
      <c r="BX22" s="656"/>
      <c r="BY22" s="656"/>
      <c r="BZ22" s="656"/>
      <c r="CA22" s="656"/>
      <c r="CB22" s="656"/>
      <c r="CC22" s="656"/>
      <c r="CD22" s="657"/>
      <c r="CE22" s="8"/>
      <c r="CF22" s="8"/>
      <c r="CJ22" s="2"/>
    </row>
    <row r="23" spans="1:160" ht="28.9" customHeight="1">
      <c r="A23" s="691">
        <f>E13-WEEKDAY(E13,2)+1</f>
        <v>45411</v>
      </c>
      <c r="B23" s="692"/>
      <c r="C23" s="692"/>
      <c r="D23" s="696" t="s">
        <v>55</v>
      </c>
      <c r="E23" s="699"/>
      <c r="F23" s="700"/>
      <c r="G23" s="53" t="s">
        <v>44</v>
      </c>
      <c r="H23" s="701"/>
      <c r="I23" s="702"/>
      <c r="J23" s="60"/>
      <c r="K23" s="64"/>
      <c r="L23" s="77"/>
      <c r="M23" s="78"/>
      <c r="N23" s="70"/>
      <c r="O23" s="61"/>
      <c r="P23" s="703"/>
      <c r="Q23" s="704"/>
      <c r="R23" s="704"/>
      <c r="S23" s="704"/>
      <c r="T23" s="705"/>
      <c r="U23" s="706"/>
      <c r="V23" s="707"/>
      <c r="W23" s="707"/>
      <c r="X23" s="20" t="s">
        <v>45</v>
      </c>
      <c r="Y23" s="715"/>
      <c r="Z23" s="716"/>
      <c r="AA23" s="716"/>
      <c r="AB23" s="716"/>
      <c r="AC23" s="716"/>
      <c r="AD23" s="716"/>
      <c r="AE23" s="716"/>
      <c r="AF23" s="716"/>
      <c r="AG23" s="716"/>
      <c r="AH23" s="716"/>
      <c r="AI23" s="716"/>
      <c r="AJ23" s="716"/>
      <c r="AK23" s="716"/>
      <c r="AL23" s="716"/>
      <c r="AM23" s="716"/>
      <c r="AN23" s="716"/>
      <c r="AO23" s="716"/>
      <c r="AP23" s="717"/>
      <c r="AQ23" s="21" t="s">
        <v>46</v>
      </c>
      <c r="AR23" s="22" t="s">
        <v>46</v>
      </c>
      <c r="AS23" s="22" t="s">
        <v>46</v>
      </c>
      <c r="AT23" s="22" t="s">
        <v>46</v>
      </c>
      <c r="AU23" s="22" t="s">
        <v>46</v>
      </c>
      <c r="AV23" s="22" t="s">
        <v>46</v>
      </c>
      <c r="AW23" s="22" t="s">
        <v>46</v>
      </c>
      <c r="AX23" s="23" t="s">
        <v>46</v>
      </c>
      <c r="AY23" s="703"/>
      <c r="AZ23" s="704"/>
      <c r="BA23" s="704"/>
      <c r="BB23" s="704"/>
      <c r="BC23" s="704"/>
      <c r="BD23" s="704"/>
      <c r="BE23" s="704"/>
      <c r="BF23" s="704"/>
      <c r="BG23" s="705"/>
      <c r="BH23" s="703"/>
      <c r="BI23" s="704"/>
      <c r="BJ23" s="704"/>
      <c r="BK23" s="704"/>
      <c r="BL23" s="704"/>
      <c r="BM23" s="704"/>
      <c r="BN23" s="704"/>
      <c r="BO23" s="705"/>
      <c r="BP23" s="672"/>
      <c r="BQ23" s="673"/>
      <c r="BR23" s="673"/>
      <c r="BS23" s="673"/>
      <c r="BT23" s="673"/>
      <c r="BU23" s="673"/>
      <c r="BV23" s="673"/>
      <c r="BW23" s="673"/>
      <c r="BX23" s="673"/>
      <c r="BY23" s="673"/>
      <c r="BZ23" s="673"/>
      <c r="CA23" s="673"/>
      <c r="CB23" s="673"/>
      <c r="CC23" s="673"/>
      <c r="CD23" s="674"/>
      <c r="CE23" s="13"/>
      <c r="CF23" s="13">
        <f>COUNTA(K23:O23)</f>
        <v>0</v>
      </c>
      <c r="CJ23" s="2"/>
    </row>
    <row r="24" spans="1:160" ht="28.9" customHeight="1">
      <c r="A24" s="693"/>
      <c r="B24" s="443"/>
      <c r="C24" s="443"/>
      <c r="D24" s="697"/>
      <c r="E24" s="681"/>
      <c r="F24" s="682"/>
      <c r="G24" s="24" t="s">
        <v>44</v>
      </c>
      <c r="H24" s="683"/>
      <c r="I24" s="684"/>
      <c r="J24" s="61"/>
      <c r="K24" s="64"/>
      <c r="L24" s="77"/>
      <c r="M24" s="78"/>
      <c r="N24" s="70"/>
      <c r="O24" s="61"/>
      <c r="P24" s="685"/>
      <c r="Q24" s="685"/>
      <c r="R24" s="685"/>
      <c r="S24" s="685"/>
      <c r="T24" s="685"/>
      <c r="U24" s="686"/>
      <c r="V24" s="687"/>
      <c r="W24" s="687"/>
      <c r="X24" s="25" t="s">
        <v>45</v>
      </c>
      <c r="Y24" s="688"/>
      <c r="Z24" s="689"/>
      <c r="AA24" s="689"/>
      <c r="AB24" s="689"/>
      <c r="AC24" s="689"/>
      <c r="AD24" s="689"/>
      <c r="AE24" s="689"/>
      <c r="AF24" s="689"/>
      <c r="AG24" s="689"/>
      <c r="AH24" s="689"/>
      <c r="AI24" s="689"/>
      <c r="AJ24" s="689"/>
      <c r="AK24" s="689"/>
      <c r="AL24" s="689"/>
      <c r="AM24" s="689"/>
      <c r="AN24" s="689"/>
      <c r="AO24" s="689"/>
      <c r="AP24" s="690"/>
      <c r="AQ24" s="26" t="s">
        <v>46</v>
      </c>
      <c r="AR24" s="27" t="s">
        <v>46</v>
      </c>
      <c r="AS24" s="27" t="s">
        <v>46</v>
      </c>
      <c r="AT24" s="27" t="s">
        <v>46</v>
      </c>
      <c r="AU24" s="27" t="s">
        <v>46</v>
      </c>
      <c r="AV24" s="27" t="s">
        <v>46</v>
      </c>
      <c r="AW24" s="27" t="s">
        <v>46</v>
      </c>
      <c r="AX24" s="28" t="s">
        <v>46</v>
      </c>
      <c r="AY24" s="685"/>
      <c r="AZ24" s="685"/>
      <c r="BA24" s="685"/>
      <c r="BB24" s="685"/>
      <c r="BC24" s="685"/>
      <c r="BD24" s="685"/>
      <c r="BE24" s="685"/>
      <c r="BF24" s="685"/>
      <c r="BG24" s="685"/>
      <c r="BH24" s="685"/>
      <c r="BI24" s="685"/>
      <c r="BJ24" s="685"/>
      <c r="BK24" s="685"/>
      <c r="BL24" s="685"/>
      <c r="BM24" s="685"/>
      <c r="BN24" s="685"/>
      <c r="BO24" s="685"/>
      <c r="BP24" s="675"/>
      <c r="BQ24" s="676"/>
      <c r="BR24" s="676"/>
      <c r="BS24" s="676"/>
      <c r="BT24" s="676"/>
      <c r="BU24" s="676"/>
      <c r="BV24" s="676"/>
      <c r="BW24" s="676"/>
      <c r="BX24" s="676"/>
      <c r="BY24" s="676"/>
      <c r="BZ24" s="676"/>
      <c r="CA24" s="676"/>
      <c r="CB24" s="676"/>
      <c r="CC24" s="676"/>
      <c r="CD24" s="677"/>
      <c r="CE24" s="14"/>
      <c r="CF24" s="13">
        <f t="shared" ref="CF24:CF50" si="0">COUNTA(K24:O24)</f>
        <v>0</v>
      </c>
      <c r="CJ24" s="2"/>
    </row>
    <row r="25" spans="1:160" ht="28.9" customHeight="1">
      <c r="A25" s="693"/>
      <c r="B25" s="443"/>
      <c r="C25" s="443"/>
      <c r="D25" s="697"/>
      <c r="E25" s="681"/>
      <c r="F25" s="682"/>
      <c r="G25" s="24" t="s">
        <v>44</v>
      </c>
      <c r="H25" s="683"/>
      <c r="I25" s="684"/>
      <c r="J25" s="61"/>
      <c r="K25" s="64"/>
      <c r="L25" s="77"/>
      <c r="M25" s="78"/>
      <c r="N25" s="70"/>
      <c r="O25" s="61"/>
      <c r="P25" s="685"/>
      <c r="Q25" s="685"/>
      <c r="R25" s="685"/>
      <c r="S25" s="685"/>
      <c r="T25" s="685"/>
      <c r="U25" s="686"/>
      <c r="V25" s="687"/>
      <c r="W25" s="687"/>
      <c r="X25" s="25" t="s">
        <v>45</v>
      </c>
      <c r="Y25" s="688"/>
      <c r="Z25" s="689"/>
      <c r="AA25" s="689"/>
      <c r="AB25" s="689"/>
      <c r="AC25" s="689"/>
      <c r="AD25" s="689"/>
      <c r="AE25" s="689"/>
      <c r="AF25" s="689"/>
      <c r="AG25" s="689"/>
      <c r="AH25" s="689"/>
      <c r="AI25" s="689"/>
      <c r="AJ25" s="689"/>
      <c r="AK25" s="689"/>
      <c r="AL25" s="689"/>
      <c r="AM25" s="689"/>
      <c r="AN25" s="689"/>
      <c r="AO25" s="689"/>
      <c r="AP25" s="690"/>
      <c r="AQ25" s="26" t="s">
        <v>46</v>
      </c>
      <c r="AR25" s="27" t="s">
        <v>46</v>
      </c>
      <c r="AS25" s="27" t="s">
        <v>46</v>
      </c>
      <c r="AT25" s="27" t="s">
        <v>46</v>
      </c>
      <c r="AU25" s="27" t="s">
        <v>46</v>
      </c>
      <c r="AV25" s="27" t="s">
        <v>46</v>
      </c>
      <c r="AW25" s="27" t="s">
        <v>46</v>
      </c>
      <c r="AX25" s="28" t="s">
        <v>46</v>
      </c>
      <c r="AY25" s="685"/>
      <c r="AZ25" s="685"/>
      <c r="BA25" s="685"/>
      <c r="BB25" s="685"/>
      <c r="BC25" s="685"/>
      <c r="BD25" s="685"/>
      <c r="BE25" s="685"/>
      <c r="BF25" s="685"/>
      <c r="BG25" s="685"/>
      <c r="BH25" s="685"/>
      <c r="BI25" s="685"/>
      <c r="BJ25" s="685"/>
      <c r="BK25" s="685"/>
      <c r="BL25" s="685"/>
      <c r="BM25" s="685"/>
      <c r="BN25" s="685"/>
      <c r="BO25" s="685"/>
      <c r="BP25" s="675"/>
      <c r="BQ25" s="676"/>
      <c r="BR25" s="676"/>
      <c r="BS25" s="676"/>
      <c r="BT25" s="676"/>
      <c r="BU25" s="676"/>
      <c r="BV25" s="676"/>
      <c r="BW25" s="676"/>
      <c r="BX25" s="676"/>
      <c r="BY25" s="676"/>
      <c r="BZ25" s="676"/>
      <c r="CA25" s="676"/>
      <c r="CB25" s="676"/>
      <c r="CC25" s="676"/>
      <c r="CD25" s="677"/>
      <c r="CE25" s="14"/>
      <c r="CF25" s="13">
        <f t="shared" si="0"/>
        <v>0</v>
      </c>
      <c r="CI25" s="443"/>
      <c r="CJ25" s="443"/>
      <c r="CK25" s="443"/>
    </row>
    <row r="26" spans="1:160" ht="28.9" customHeight="1" thickBot="1">
      <c r="A26" s="694"/>
      <c r="B26" s="695"/>
      <c r="C26" s="695"/>
      <c r="D26" s="698"/>
      <c r="E26" s="708"/>
      <c r="F26" s="709"/>
      <c r="G26" s="29" t="s">
        <v>44</v>
      </c>
      <c r="H26" s="710"/>
      <c r="I26" s="711"/>
      <c r="J26" s="62"/>
      <c r="K26" s="65"/>
      <c r="L26" s="79"/>
      <c r="M26" s="80"/>
      <c r="N26" s="71"/>
      <c r="O26" s="40"/>
      <c r="P26" s="712"/>
      <c r="Q26" s="712"/>
      <c r="R26" s="712"/>
      <c r="S26" s="712"/>
      <c r="T26" s="712"/>
      <c r="U26" s="713"/>
      <c r="V26" s="714"/>
      <c r="W26" s="714"/>
      <c r="X26" s="30" t="s">
        <v>45</v>
      </c>
      <c r="Y26" s="718"/>
      <c r="Z26" s="719"/>
      <c r="AA26" s="719"/>
      <c r="AB26" s="719"/>
      <c r="AC26" s="719"/>
      <c r="AD26" s="719"/>
      <c r="AE26" s="719"/>
      <c r="AF26" s="719"/>
      <c r="AG26" s="719"/>
      <c r="AH26" s="719"/>
      <c r="AI26" s="719"/>
      <c r="AJ26" s="719"/>
      <c r="AK26" s="719"/>
      <c r="AL26" s="719"/>
      <c r="AM26" s="719"/>
      <c r="AN26" s="719"/>
      <c r="AO26" s="719"/>
      <c r="AP26" s="720"/>
      <c r="AQ26" s="31"/>
      <c r="AR26" s="32"/>
      <c r="AS26" s="32"/>
      <c r="AT26" s="32"/>
      <c r="AU26" s="32" t="s">
        <v>46</v>
      </c>
      <c r="AV26" s="32" t="s">
        <v>46</v>
      </c>
      <c r="AW26" s="32"/>
      <c r="AX26" s="33"/>
      <c r="AY26" s="721"/>
      <c r="AZ26" s="721"/>
      <c r="BA26" s="721"/>
      <c r="BB26" s="721"/>
      <c r="BC26" s="721"/>
      <c r="BD26" s="721"/>
      <c r="BE26" s="721"/>
      <c r="BF26" s="721"/>
      <c r="BG26" s="721"/>
      <c r="BH26" s="721"/>
      <c r="BI26" s="721"/>
      <c r="BJ26" s="721"/>
      <c r="BK26" s="721"/>
      <c r="BL26" s="721"/>
      <c r="BM26" s="721"/>
      <c r="BN26" s="721"/>
      <c r="BO26" s="721"/>
      <c r="BP26" s="678"/>
      <c r="BQ26" s="679"/>
      <c r="BR26" s="679"/>
      <c r="BS26" s="679"/>
      <c r="BT26" s="679"/>
      <c r="BU26" s="679"/>
      <c r="BV26" s="679"/>
      <c r="BW26" s="679"/>
      <c r="BX26" s="679"/>
      <c r="BY26" s="679"/>
      <c r="BZ26" s="679"/>
      <c r="CA26" s="679"/>
      <c r="CB26" s="679"/>
      <c r="CC26" s="679"/>
      <c r="CD26" s="680"/>
      <c r="CE26" s="13"/>
      <c r="CF26" s="13">
        <f t="shared" si="0"/>
        <v>0</v>
      </c>
      <c r="CI26" s="443"/>
      <c r="CJ26" s="443"/>
      <c r="CK26" s="443"/>
    </row>
    <row r="27" spans="1:160" ht="28.9" customHeight="1">
      <c r="A27" s="691">
        <f>A23+1</f>
        <v>45412</v>
      </c>
      <c r="B27" s="692"/>
      <c r="C27" s="692"/>
      <c r="D27" s="696" t="s">
        <v>56</v>
      </c>
      <c r="E27" s="722"/>
      <c r="F27" s="723"/>
      <c r="G27" s="34" t="s">
        <v>44</v>
      </c>
      <c r="H27" s="724"/>
      <c r="I27" s="725"/>
      <c r="J27" s="60"/>
      <c r="K27" s="66"/>
      <c r="L27" s="81"/>
      <c r="M27" s="82"/>
      <c r="N27" s="72"/>
      <c r="O27" s="60"/>
      <c r="P27" s="726"/>
      <c r="Q27" s="726"/>
      <c r="R27" s="726"/>
      <c r="S27" s="726"/>
      <c r="T27" s="726"/>
      <c r="U27" s="727"/>
      <c r="V27" s="728"/>
      <c r="W27" s="728"/>
      <c r="X27" s="35" t="s">
        <v>45</v>
      </c>
      <c r="Y27" s="715"/>
      <c r="Z27" s="716"/>
      <c r="AA27" s="716"/>
      <c r="AB27" s="716"/>
      <c r="AC27" s="716"/>
      <c r="AD27" s="716"/>
      <c r="AE27" s="716"/>
      <c r="AF27" s="716"/>
      <c r="AG27" s="716"/>
      <c r="AH27" s="716"/>
      <c r="AI27" s="716"/>
      <c r="AJ27" s="716"/>
      <c r="AK27" s="716"/>
      <c r="AL27" s="716"/>
      <c r="AM27" s="716"/>
      <c r="AN27" s="716"/>
      <c r="AO27" s="716"/>
      <c r="AP27" s="717"/>
      <c r="AQ27" s="21"/>
      <c r="AR27" s="22"/>
      <c r="AS27" s="22"/>
      <c r="AT27" s="22"/>
      <c r="AU27" s="22"/>
      <c r="AV27" s="22"/>
      <c r="AW27" s="22"/>
      <c r="AX27" s="23"/>
      <c r="AY27" s="726"/>
      <c r="AZ27" s="726"/>
      <c r="BA27" s="726"/>
      <c r="BB27" s="726"/>
      <c r="BC27" s="726"/>
      <c r="BD27" s="726"/>
      <c r="BE27" s="726"/>
      <c r="BF27" s="726"/>
      <c r="BG27" s="726"/>
      <c r="BH27" s="726"/>
      <c r="BI27" s="726"/>
      <c r="BJ27" s="726"/>
      <c r="BK27" s="726"/>
      <c r="BL27" s="726"/>
      <c r="BM27" s="726"/>
      <c r="BN27" s="726"/>
      <c r="BO27" s="726"/>
      <c r="BP27" s="672"/>
      <c r="BQ27" s="673"/>
      <c r="BR27" s="673"/>
      <c r="BS27" s="673"/>
      <c r="BT27" s="673"/>
      <c r="BU27" s="673"/>
      <c r="BV27" s="673"/>
      <c r="BW27" s="673"/>
      <c r="BX27" s="673"/>
      <c r="BY27" s="673"/>
      <c r="BZ27" s="673"/>
      <c r="CA27" s="673"/>
      <c r="CB27" s="673"/>
      <c r="CC27" s="673"/>
      <c r="CD27" s="674"/>
      <c r="CE27" s="8"/>
      <c r="CF27" s="13">
        <f t="shared" si="0"/>
        <v>0</v>
      </c>
      <c r="CI27" s="443"/>
      <c r="CJ27" s="443"/>
      <c r="CK27" s="443"/>
    </row>
    <row r="28" spans="1:160" ht="28.9" customHeight="1">
      <c r="A28" s="693"/>
      <c r="B28" s="443"/>
      <c r="C28" s="443"/>
      <c r="D28" s="697"/>
      <c r="E28" s="681"/>
      <c r="F28" s="682"/>
      <c r="G28" s="24" t="s">
        <v>44</v>
      </c>
      <c r="H28" s="683"/>
      <c r="I28" s="684"/>
      <c r="J28" s="61"/>
      <c r="K28" s="64"/>
      <c r="L28" s="77"/>
      <c r="M28" s="78"/>
      <c r="N28" s="70"/>
      <c r="O28" s="61"/>
      <c r="P28" s="685"/>
      <c r="Q28" s="685"/>
      <c r="R28" s="685"/>
      <c r="S28" s="685"/>
      <c r="T28" s="685"/>
      <c r="U28" s="686"/>
      <c r="V28" s="687"/>
      <c r="W28" s="687"/>
      <c r="X28" s="25" t="s">
        <v>45</v>
      </c>
      <c r="Y28" s="688"/>
      <c r="Z28" s="689"/>
      <c r="AA28" s="689"/>
      <c r="AB28" s="689"/>
      <c r="AC28" s="689"/>
      <c r="AD28" s="689"/>
      <c r="AE28" s="689"/>
      <c r="AF28" s="689"/>
      <c r="AG28" s="689"/>
      <c r="AH28" s="689"/>
      <c r="AI28" s="689"/>
      <c r="AJ28" s="689"/>
      <c r="AK28" s="689"/>
      <c r="AL28" s="689"/>
      <c r="AM28" s="689"/>
      <c r="AN28" s="689"/>
      <c r="AO28" s="689"/>
      <c r="AP28" s="690"/>
      <c r="AQ28" s="26"/>
      <c r="AR28" s="27"/>
      <c r="AS28" s="27"/>
      <c r="AT28" s="27"/>
      <c r="AU28" s="27"/>
      <c r="AV28" s="27"/>
      <c r="AW28" s="27"/>
      <c r="AX28" s="28" t="s">
        <v>46</v>
      </c>
      <c r="AY28" s="685"/>
      <c r="AZ28" s="685"/>
      <c r="BA28" s="685"/>
      <c r="BB28" s="685"/>
      <c r="BC28" s="685"/>
      <c r="BD28" s="685"/>
      <c r="BE28" s="685"/>
      <c r="BF28" s="685"/>
      <c r="BG28" s="685"/>
      <c r="BH28" s="685"/>
      <c r="BI28" s="685"/>
      <c r="BJ28" s="685"/>
      <c r="BK28" s="685"/>
      <c r="BL28" s="685"/>
      <c r="BM28" s="685"/>
      <c r="BN28" s="685"/>
      <c r="BO28" s="685"/>
      <c r="BP28" s="675"/>
      <c r="BQ28" s="676"/>
      <c r="BR28" s="676"/>
      <c r="BS28" s="676"/>
      <c r="BT28" s="676"/>
      <c r="BU28" s="676"/>
      <c r="BV28" s="676"/>
      <c r="BW28" s="676"/>
      <c r="BX28" s="676"/>
      <c r="BY28" s="676"/>
      <c r="BZ28" s="676"/>
      <c r="CA28" s="676"/>
      <c r="CB28" s="676"/>
      <c r="CC28" s="676"/>
      <c r="CD28" s="677"/>
      <c r="CE28" s="8"/>
      <c r="CF28" s="13">
        <f t="shared" si="0"/>
        <v>0</v>
      </c>
      <c r="CI28" s="443"/>
      <c r="CJ28" s="443"/>
      <c r="CK28" s="443"/>
    </row>
    <row r="29" spans="1:160" ht="28.9" customHeight="1">
      <c r="A29" s="693"/>
      <c r="B29" s="443"/>
      <c r="C29" s="443"/>
      <c r="D29" s="697"/>
      <c r="E29" s="681"/>
      <c r="F29" s="682"/>
      <c r="G29" s="24" t="s">
        <v>44</v>
      </c>
      <c r="H29" s="683"/>
      <c r="I29" s="684"/>
      <c r="J29" s="61"/>
      <c r="K29" s="64"/>
      <c r="L29" s="77"/>
      <c r="M29" s="78"/>
      <c r="N29" s="70"/>
      <c r="O29" s="61"/>
      <c r="P29" s="685"/>
      <c r="Q29" s="685"/>
      <c r="R29" s="685"/>
      <c r="S29" s="685"/>
      <c r="T29" s="685"/>
      <c r="U29" s="686"/>
      <c r="V29" s="687"/>
      <c r="W29" s="687"/>
      <c r="X29" s="25" t="s">
        <v>45</v>
      </c>
      <c r="Y29" s="688"/>
      <c r="Z29" s="689"/>
      <c r="AA29" s="689"/>
      <c r="AB29" s="689"/>
      <c r="AC29" s="689"/>
      <c r="AD29" s="689"/>
      <c r="AE29" s="689"/>
      <c r="AF29" s="689"/>
      <c r="AG29" s="689"/>
      <c r="AH29" s="689"/>
      <c r="AI29" s="689"/>
      <c r="AJ29" s="689"/>
      <c r="AK29" s="689"/>
      <c r="AL29" s="689"/>
      <c r="AM29" s="689"/>
      <c r="AN29" s="689"/>
      <c r="AO29" s="689"/>
      <c r="AP29" s="690"/>
      <c r="AQ29" s="26"/>
      <c r="AR29" s="27"/>
      <c r="AS29" s="27"/>
      <c r="AT29" s="27"/>
      <c r="AU29" s="27"/>
      <c r="AV29" s="27"/>
      <c r="AW29" s="27"/>
      <c r="AX29" s="28"/>
      <c r="AY29" s="685"/>
      <c r="AZ29" s="685"/>
      <c r="BA29" s="685"/>
      <c r="BB29" s="685"/>
      <c r="BC29" s="685"/>
      <c r="BD29" s="685"/>
      <c r="BE29" s="685"/>
      <c r="BF29" s="685"/>
      <c r="BG29" s="685"/>
      <c r="BH29" s="685"/>
      <c r="BI29" s="685"/>
      <c r="BJ29" s="685"/>
      <c r="BK29" s="685"/>
      <c r="BL29" s="685"/>
      <c r="BM29" s="685"/>
      <c r="BN29" s="685"/>
      <c r="BO29" s="685"/>
      <c r="BP29" s="675"/>
      <c r="BQ29" s="676"/>
      <c r="BR29" s="676"/>
      <c r="BS29" s="676"/>
      <c r="BT29" s="676"/>
      <c r="BU29" s="676"/>
      <c r="BV29" s="676"/>
      <c r="BW29" s="676"/>
      <c r="BX29" s="676"/>
      <c r="BY29" s="676"/>
      <c r="BZ29" s="676"/>
      <c r="CA29" s="676"/>
      <c r="CB29" s="676"/>
      <c r="CC29" s="676"/>
      <c r="CD29" s="677"/>
      <c r="CE29" s="8"/>
      <c r="CF29" s="13">
        <f t="shared" si="0"/>
        <v>0</v>
      </c>
      <c r="CJ29" s="2"/>
    </row>
    <row r="30" spans="1:160" ht="28.9" customHeight="1" thickBot="1">
      <c r="A30" s="694"/>
      <c r="B30" s="695"/>
      <c r="C30" s="695"/>
      <c r="D30" s="698"/>
      <c r="E30" s="708"/>
      <c r="F30" s="709"/>
      <c r="G30" s="29" t="s">
        <v>44</v>
      </c>
      <c r="H30" s="710"/>
      <c r="I30" s="711"/>
      <c r="J30" s="62"/>
      <c r="K30" s="67"/>
      <c r="L30" s="83"/>
      <c r="M30" s="84"/>
      <c r="N30" s="73"/>
      <c r="O30" s="62"/>
      <c r="P30" s="721"/>
      <c r="Q30" s="721"/>
      <c r="R30" s="721"/>
      <c r="S30" s="721"/>
      <c r="T30" s="721"/>
      <c r="U30" s="713"/>
      <c r="V30" s="714"/>
      <c r="W30" s="714"/>
      <c r="X30" s="30" t="s">
        <v>45</v>
      </c>
      <c r="Y30" s="718"/>
      <c r="Z30" s="719"/>
      <c r="AA30" s="719"/>
      <c r="AB30" s="719"/>
      <c r="AC30" s="719"/>
      <c r="AD30" s="719"/>
      <c r="AE30" s="719"/>
      <c r="AF30" s="719"/>
      <c r="AG30" s="719"/>
      <c r="AH30" s="719"/>
      <c r="AI30" s="719"/>
      <c r="AJ30" s="719"/>
      <c r="AK30" s="719"/>
      <c r="AL30" s="719"/>
      <c r="AM30" s="719"/>
      <c r="AN30" s="719"/>
      <c r="AO30" s="719"/>
      <c r="AP30" s="720"/>
      <c r="AQ30" s="31"/>
      <c r="AR30" s="32"/>
      <c r="AS30" s="32"/>
      <c r="AT30" s="32"/>
      <c r="AU30" s="32"/>
      <c r="AV30" s="32"/>
      <c r="AW30" s="32"/>
      <c r="AX30" s="33"/>
      <c r="AY30" s="721"/>
      <c r="AZ30" s="721"/>
      <c r="BA30" s="721"/>
      <c r="BB30" s="721"/>
      <c r="BC30" s="721"/>
      <c r="BD30" s="721"/>
      <c r="BE30" s="721"/>
      <c r="BF30" s="721"/>
      <c r="BG30" s="721"/>
      <c r="BH30" s="729"/>
      <c r="BI30" s="730"/>
      <c r="BJ30" s="730"/>
      <c r="BK30" s="730"/>
      <c r="BL30" s="730"/>
      <c r="BM30" s="730"/>
      <c r="BN30" s="730"/>
      <c r="BO30" s="731"/>
      <c r="BP30" s="678"/>
      <c r="BQ30" s="679"/>
      <c r="BR30" s="679"/>
      <c r="BS30" s="679"/>
      <c r="BT30" s="679"/>
      <c r="BU30" s="679"/>
      <c r="BV30" s="679"/>
      <c r="BW30" s="679"/>
      <c r="BX30" s="679"/>
      <c r="BY30" s="679"/>
      <c r="BZ30" s="679"/>
      <c r="CA30" s="679"/>
      <c r="CB30" s="679"/>
      <c r="CC30" s="679"/>
      <c r="CD30" s="680"/>
      <c r="CE30" s="8"/>
      <c r="CF30" s="13">
        <f t="shared" si="0"/>
        <v>0</v>
      </c>
      <c r="CJ30" s="2"/>
      <c r="DR30" s="2"/>
    </row>
    <row r="31" spans="1:160" ht="28.9" customHeight="1">
      <c r="A31" s="691">
        <f>A27+1</f>
        <v>45413</v>
      </c>
      <c r="B31" s="692"/>
      <c r="C31" s="692"/>
      <c r="D31" s="696" t="s">
        <v>57</v>
      </c>
      <c r="E31" s="722"/>
      <c r="F31" s="723"/>
      <c r="G31" s="34" t="s">
        <v>44</v>
      </c>
      <c r="H31" s="724"/>
      <c r="I31" s="725"/>
      <c r="J31" s="36"/>
      <c r="K31" s="68"/>
      <c r="L31" s="85"/>
      <c r="M31" s="86"/>
      <c r="N31" s="74"/>
      <c r="O31" s="36"/>
      <c r="P31" s="736"/>
      <c r="Q31" s="737"/>
      <c r="R31" s="737"/>
      <c r="S31" s="737"/>
      <c r="T31" s="738"/>
      <c r="U31" s="727"/>
      <c r="V31" s="728"/>
      <c r="W31" s="728"/>
      <c r="X31" s="35" t="s">
        <v>45</v>
      </c>
      <c r="Y31" s="742"/>
      <c r="Z31" s="743"/>
      <c r="AA31" s="743"/>
      <c r="AB31" s="743"/>
      <c r="AC31" s="743"/>
      <c r="AD31" s="743"/>
      <c r="AE31" s="743"/>
      <c r="AF31" s="743"/>
      <c r="AG31" s="743"/>
      <c r="AH31" s="743"/>
      <c r="AI31" s="743"/>
      <c r="AJ31" s="743"/>
      <c r="AK31" s="743"/>
      <c r="AL31" s="743"/>
      <c r="AM31" s="743"/>
      <c r="AN31" s="743"/>
      <c r="AO31" s="743"/>
      <c r="AP31" s="744"/>
      <c r="AQ31" s="37"/>
      <c r="AR31" s="38"/>
      <c r="AS31" s="38"/>
      <c r="AT31" s="38"/>
      <c r="AU31" s="38"/>
      <c r="AV31" s="38"/>
      <c r="AW31" s="38"/>
      <c r="AX31" s="39"/>
      <c r="AY31" s="745"/>
      <c r="AZ31" s="746"/>
      <c r="BA31" s="746"/>
      <c r="BB31" s="746"/>
      <c r="BC31" s="746"/>
      <c r="BD31" s="746"/>
      <c r="BE31" s="746"/>
      <c r="BF31" s="746"/>
      <c r="BG31" s="747"/>
      <c r="BH31" s="736"/>
      <c r="BI31" s="737"/>
      <c r="BJ31" s="737"/>
      <c r="BK31" s="737"/>
      <c r="BL31" s="737"/>
      <c r="BM31" s="737"/>
      <c r="BN31" s="737"/>
      <c r="BO31" s="738"/>
      <c r="BP31" s="732"/>
      <c r="BQ31" s="676"/>
      <c r="BR31" s="676"/>
      <c r="BS31" s="676"/>
      <c r="BT31" s="676"/>
      <c r="BU31" s="676"/>
      <c r="BV31" s="676"/>
      <c r="BW31" s="676"/>
      <c r="BX31" s="676"/>
      <c r="BY31" s="676"/>
      <c r="BZ31" s="676"/>
      <c r="CA31" s="676"/>
      <c r="CB31" s="676"/>
      <c r="CC31" s="676"/>
      <c r="CD31" s="677"/>
      <c r="CE31" s="15"/>
      <c r="CF31" s="13">
        <f t="shared" si="0"/>
        <v>0</v>
      </c>
    </row>
    <row r="32" spans="1:160" ht="28.9" customHeight="1">
      <c r="A32" s="693"/>
      <c r="B32" s="443"/>
      <c r="C32" s="443"/>
      <c r="D32" s="697"/>
      <c r="E32" s="681"/>
      <c r="F32" s="682"/>
      <c r="G32" s="24" t="s">
        <v>44</v>
      </c>
      <c r="H32" s="683"/>
      <c r="I32" s="684"/>
      <c r="J32" s="61"/>
      <c r="K32" s="64"/>
      <c r="L32" s="77"/>
      <c r="M32" s="78"/>
      <c r="N32" s="70"/>
      <c r="O32" s="61"/>
      <c r="P32" s="733"/>
      <c r="Q32" s="734"/>
      <c r="R32" s="734"/>
      <c r="S32" s="734"/>
      <c r="T32" s="735"/>
      <c r="U32" s="686"/>
      <c r="V32" s="687"/>
      <c r="W32" s="687"/>
      <c r="X32" s="25" t="s">
        <v>45</v>
      </c>
      <c r="Y32" s="688"/>
      <c r="Z32" s="689"/>
      <c r="AA32" s="689"/>
      <c r="AB32" s="689"/>
      <c r="AC32" s="689"/>
      <c r="AD32" s="689"/>
      <c r="AE32" s="689"/>
      <c r="AF32" s="689"/>
      <c r="AG32" s="689"/>
      <c r="AH32" s="689"/>
      <c r="AI32" s="689"/>
      <c r="AJ32" s="689"/>
      <c r="AK32" s="689"/>
      <c r="AL32" s="689"/>
      <c r="AM32" s="689"/>
      <c r="AN32" s="689"/>
      <c r="AO32" s="689"/>
      <c r="AP32" s="690"/>
      <c r="AQ32" s="26"/>
      <c r="AR32" s="27"/>
      <c r="AS32" s="27"/>
      <c r="AT32" s="27"/>
      <c r="AU32" s="27"/>
      <c r="AV32" s="27"/>
      <c r="AW32" s="27"/>
      <c r="AX32" s="28"/>
      <c r="AY32" s="733"/>
      <c r="AZ32" s="734"/>
      <c r="BA32" s="734"/>
      <c r="BB32" s="734"/>
      <c r="BC32" s="734"/>
      <c r="BD32" s="734"/>
      <c r="BE32" s="734"/>
      <c r="BF32" s="734"/>
      <c r="BG32" s="735"/>
      <c r="BH32" s="733"/>
      <c r="BI32" s="734"/>
      <c r="BJ32" s="734"/>
      <c r="BK32" s="734"/>
      <c r="BL32" s="734"/>
      <c r="BM32" s="734"/>
      <c r="BN32" s="734"/>
      <c r="BO32" s="735"/>
      <c r="BP32" s="675"/>
      <c r="BQ32" s="676"/>
      <c r="BR32" s="676"/>
      <c r="BS32" s="676"/>
      <c r="BT32" s="676"/>
      <c r="BU32" s="676"/>
      <c r="BV32" s="676"/>
      <c r="BW32" s="676"/>
      <c r="BX32" s="676"/>
      <c r="BY32" s="676"/>
      <c r="BZ32" s="676"/>
      <c r="CA32" s="676"/>
      <c r="CB32" s="676"/>
      <c r="CC32" s="676"/>
      <c r="CD32" s="677"/>
      <c r="CE32" s="15"/>
      <c r="CF32" s="13">
        <f t="shared" si="0"/>
        <v>0</v>
      </c>
    </row>
    <row r="33" spans="1:93" ht="28.9" customHeight="1">
      <c r="A33" s="693"/>
      <c r="B33" s="443"/>
      <c r="C33" s="443"/>
      <c r="D33" s="697"/>
      <c r="E33" s="681"/>
      <c r="F33" s="682"/>
      <c r="G33" s="24" t="s">
        <v>44</v>
      </c>
      <c r="H33" s="683"/>
      <c r="I33" s="684"/>
      <c r="J33" s="61"/>
      <c r="K33" s="64"/>
      <c r="L33" s="77"/>
      <c r="M33" s="78"/>
      <c r="N33" s="70"/>
      <c r="O33" s="61"/>
      <c r="P33" s="733"/>
      <c r="Q33" s="734"/>
      <c r="R33" s="734"/>
      <c r="S33" s="734"/>
      <c r="T33" s="735"/>
      <c r="U33" s="686"/>
      <c r="V33" s="687"/>
      <c r="W33" s="687"/>
      <c r="X33" s="25" t="s">
        <v>45</v>
      </c>
      <c r="Y33" s="688"/>
      <c r="Z33" s="689"/>
      <c r="AA33" s="689"/>
      <c r="AB33" s="689"/>
      <c r="AC33" s="689"/>
      <c r="AD33" s="689"/>
      <c r="AE33" s="689"/>
      <c r="AF33" s="689"/>
      <c r="AG33" s="689"/>
      <c r="AH33" s="689"/>
      <c r="AI33" s="689"/>
      <c r="AJ33" s="689"/>
      <c r="AK33" s="689"/>
      <c r="AL33" s="689"/>
      <c r="AM33" s="689"/>
      <c r="AN33" s="689"/>
      <c r="AO33" s="689"/>
      <c r="AP33" s="690"/>
      <c r="AQ33" s="26"/>
      <c r="AR33" s="27"/>
      <c r="AS33" s="27"/>
      <c r="AT33" s="27"/>
      <c r="AU33" s="27"/>
      <c r="AV33" s="27"/>
      <c r="AW33" s="27"/>
      <c r="AX33" s="28"/>
      <c r="AY33" s="733"/>
      <c r="AZ33" s="734"/>
      <c r="BA33" s="734"/>
      <c r="BB33" s="734"/>
      <c r="BC33" s="734"/>
      <c r="BD33" s="734"/>
      <c r="BE33" s="734"/>
      <c r="BF33" s="734"/>
      <c r="BG33" s="735"/>
      <c r="BH33" s="733"/>
      <c r="BI33" s="734"/>
      <c r="BJ33" s="734"/>
      <c r="BK33" s="734"/>
      <c r="BL33" s="734"/>
      <c r="BM33" s="734"/>
      <c r="BN33" s="734"/>
      <c r="BO33" s="735"/>
      <c r="BP33" s="675"/>
      <c r="BQ33" s="676"/>
      <c r="BR33" s="676"/>
      <c r="BS33" s="676"/>
      <c r="BT33" s="676"/>
      <c r="BU33" s="676"/>
      <c r="BV33" s="676"/>
      <c r="BW33" s="676"/>
      <c r="BX33" s="676"/>
      <c r="BY33" s="676"/>
      <c r="BZ33" s="676"/>
      <c r="CA33" s="676"/>
      <c r="CB33" s="676"/>
      <c r="CC33" s="676"/>
      <c r="CD33" s="677"/>
      <c r="CE33" s="15"/>
      <c r="CF33" s="13">
        <f t="shared" si="0"/>
        <v>0</v>
      </c>
    </row>
    <row r="34" spans="1:93" ht="28.9" customHeight="1" thickBot="1">
      <c r="A34" s="694"/>
      <c r="B34" s="695"/>
      <c r="C34" s="695"/>
      <c r="D34" s="698"/>
      <c r="E34" s="708"/>
      <c r="F34" s="709"/>
      <c r="G34" s="29" t="s">
        <v>44</v>
      </c>
      <c r="H34" s="710"/>
      <c r="I34" s="711"/>
      <c r="J34" s="40"/>
      <c r="K34" s="65"/>
      <c r="L34" s="79"/>
      <c r="M34" s="80"/>
      <c r="N34" s="71"/>
      <c r="O34" s="40"/>
      <c r="P34" s="739"/>
      <c r="Q34" s="740"/>
      <c r="R34" s="740"/>
      <c r="S34" s="740"/>
      <c r="T34" s="741"/>
      <c r="U34" s="713"/>
      <c r="V34" s="714"/>
      <c r="W34" s="714"/>
      <c r="X34" s="30" t="s">
        <v>45</v>
      </c>
      <c r="Y34" s="748"/>
      <c r="Z34" s="749"/>
      <c r="AA34" s="749"/>
      <c r="AB34" s="749"/>
      <c r="AC34" s="749"/>
      <c r="AD34" s="749"/>
      <c r="AE34" s="749"/>
      <c r="AF34" s="749"/>
      <c r="AG34" s="749"/>
      <c r="AH34" s="749"/>
      <c r="AI34" s="749"/>
      <c r="AJ34" s="749"/>
      <c r="AK34" s="749"/>
      <c r="AL34" s="749"/>
      <c r="AM34" s="749"/>
      <c r="AN34" s="749"/>
      <c r="AO34" s="749"/>
      <c r="AP34" s="750"/>
      <c r="AQ34" s="41"/>
      <c r="AR34" s="42"/>
      <c r="AS34" s="42"/>
      <c r="AT34" s="42"/>
      <c r="AU34" s="42"/>
      <c r="AV34" s="42"/>
      <c r="AW34" s="42"/>
      <c r="AX34" s="43"/>
      <c r="AY34" s="739"/>
      <c r="AZ34" s="740"/>
      <c r="BA34" s="740"/>
      <c r="BB34" s="740"/>
      <c r="BC34" s="740"/>
      <c r="BD34" s="740"/>
      <c r="BE34" s="740"/>
      <c r="BF34" s="740"/>
      <c r="BG34" s="741"/>
      <c r="BH34" s="739"/>
      <c r="BI34" s="740"/>
      <c r="BJ34" s="740"/>
      <c r="BK34" s="740"/>
      <c r="BL34" s="740"/>
      <c r="BM34" s="740"/>
      <c r="BN34" s="740"/>
      <c r="BO34" s="741"/>
      <c r="BP34" s="675"/>
      <c r="BQ34" s="676"/>
      <c r="BR34" s="676"/>
      <c r="BS34" s="676"/>
      <c r="BT34" s="676"/>
      <c r="BU34" s="676"/>
      <c r="BV34" s="676"/>
      <c r="BW34" s="676"/>
      <c r="BX34" s="676"/>
      <c r="BY34" s="676"/>
      <c r="BZ34" s="676"/>
      <c r="CA34" s="676"/>
      <c r="CB34" s="676"/>
      <c r="CC34" s="676"/>
      <c r="CD34" s="677"/>
      <c r="CE34" s="8"/>
      <c r="CF34" s="13">
        <f t="shared" si="0"/>
        <v>0</v>
      </c>
    </row>
    <row r="35" spans="1:93" ht="28.9" customHeight="1">
      <c r="A35" s="691">
        <f t="shared" ref="A35" si="1">A31+1</f>
        <v>45414</v>
      </c>
      <c r="B35" s="692"/>
      <c r="C35" s="692"/>
      <c r="D35" s="696" t="s">
        <v>58</v>
      </c>
      <c r="E35" s="751">
        <v>0.35416666666666669</v>
      </c>
      <c r="F35" s="752"/>
      <c r="G35" s="34" t="s">
        <v>44</v>
      </c>
      <c r="H35" s="753">
        <v>0.375</v>
      </c>
      <c r="I35" s="754"/>
      <c r="J35" s="303" t="s">
        <v>454</v>
      </c>
      <c r="K35" s="299"/>
      <c r="L35" s="300"/>
      <c r="M35" s="301"/>
      <c r="N35" s="302"/>
      <c r="O35" s="303"/>
      <c r="P35" s="755" t="s">
        <v>455</v>
      </c>
      <c r="Q35" s="756"/>
      <c r="R35" s="756"/>
      <c r="S35" s="756"/>
      <c r="T35" s="757"/>
      <c r="U35" s="758">
        <v>10</v>
      </c>
      <c r="V35" s="759"/>
      <c r="W35" s="759"/>
      <c r="X35" s="35" t="s">
        <v>45</v>
      </c>
      <c r="Y35" s="760" t="s">
        <v>440</v>
      </c>
      <c r="Z35" s="761"/>
      <c r="AA35" s="761"/>
      <c r="AB35" s="761"/>
      <c r="AC35" s="761"/>
      <c r="AD35" s="761"/>
      <c r="AE35" s="761"/>
      <c r="AF35" s="761"/>
      <c r="AG35" s="761"/>
      <c r="AH35" s="761"/>
      <c r="AI35" s="761"/>
      <c r="AJ35" s="761"/>
      <c r="AK35" s="761"/>
      <c r="AL35" s="761"/>
      <c r="AM35" s="761"/>
      <c r="AN35" s="761"/>
      <c r="AO35" s="761"/>
      <c r="AP35" s="762"/>
      <c r="AQ35" s="21"/>
      <c r="AR35" s="22"/>
      <c r="AS35" s="22"/>
      <c r="AT35" s="22"/>
      <c r="AU35" s="22"/>
      <c r="AV35" s="22"/>
      <c r="AW35" s="22"/>
      <c r="AX35" s="23"/>
      <c r="AY35" s="755" t="s">
        <v>444</v>
      </c>
      <c r="AZ35" s="756"/>
      <c r="BA35" s="756"/>
      <c r="BB35" s="756"/>
      <c r="BC35" s="756"/>
      <c r="BD35" s="756"/>
      <c r="BE35" s="756"/>
      <c r="BF35" s="756"/>
      <c r="BG35" s="757"/>
      <c r="BH35" s="755" t="s">
        <v>445</v>
      </c>
      <c r="BI35" s="756"/>
      <c r="BJ35" s="756"/>
      <c r="BK35" s="756"/>
      <c r="BL35" s="756"/>
      <c r="BM35" s="756"/>
      <c r="BN35" s="756"/>
      <c r="BO35" s="757"/>
      <c r="BP35" s="763" t="s">
        <v>446</v>
      </c>
      <c r="BQ35" s="764"/>
      <c r="BR35" s="764"/>
      <c r="BS35" s="764"/>
      <c r="BT35" s="764"/>
      <c r="BU35" s="764"/>
      <c r="BV35" s="764"/>
      <c r="BW35" s="764"/>
      <c r="BX35" s="764"/>
      <c r="BY35" s="764"/>
      <c r="BZ35" s="764"/>
      <c r="CA35" s="764"/>
      <c r="CB35" s="764"/>
      <c r="CC35" s="764"/>
      <c r="CD35" s="765"/>
      <c r="CE35" s="8"/>
      <c r="CF35" s="13">
        <f t="shared" si="0"/>
        <v>0</v>
      </c>
    </row>
    <row r="36" spans="1:93" ht="28.9" customHeight="1">
      <c r="A36" s="693"/>
      <c r="B36" s="443"/>
      <c r="C36" s="443"/>
      <c r="D36" s="697"/>
      <c r="E36" s="772">
        <v>0.375</v>
      </c>
      <c r="F36" s="773"/>
      <c r="G36" s="24" t="s">
        <v>44</v>
      </c>
      <c r="H36" s="774">
        <v>0.6875</v>
      </c>
      <c r="I36" s="775"/>
      <c r="J36" s="61"/>
      <c r="K36" s="304">
        <v>1</v>
      </c>
      <c r="L36" s="305">
        <v>6</v>
      </c>
      <c r="M36" s="306">
        <v>4</v>
      </c>
      <c r="N36" s="307">
        <v>11</v>
      </c>
      <c r="O36" s="308">
        <v>6</v>
      </c>
      <c r="P36" s="776" t="s">
        <v>439</v>
      </c>
      <c r="Q36" s="777"/>
      <c r="R36" s="777"/>
      <c r="S36" s="777"/>
      <c r="T36" s="778"/>
      <c r="U36" s="779">
        <v>10</v>
      </c>
      <c r="V36" s="780"/>
      <c r="W36" s="780"/>
      <c r="X36" s="25" t="s">
        <v>45</v>
      </c>
      <c r="Y36" s="781" t="s">
        <v>441</v>
      </c>
      <c r="Z36" s="782"/>
      <c r="AA36" s="782"/>
      <c r="AB36" s="782"/>
      <c r="AC36" s="782"/>
      <c r="AD36" s="782"/>
      <c r="AE36" s="782"/>
      <c r="AF36" s="782"/>
      <c r="AG36" s="782"/>
      <c r="AH36" s="782"/>
      <c r="AI36" s="782"/>
      <c r="AJ36" s="782"/>
      <c r="AK36" s="782"/>
      <c r="AL36" s="782"/>
      <c r="AM36" s="782"/>
      <c r="AN36" s="782"/>
      <c r="AO36" s="782"/>
      <c r="AP36" s="783"/>
      <c r="AQ36" s="26" t="s">
        <v>443</v>
      </c>
      <c r="AR36" s="27" t="s">
        <v>443</v>
      </c>
      <c r="AS36" s="27" t="s">
        <v>443</v>
      </c>
      <c r="AT36" s="27" t="s">
        <v>443</v>
      </c>
      <c r="AU36" s="27"/>
      <c r="AV36" s="27" t="s">
        <v>443</v>
      </c>
      <c r="AW36" s="27"/>
      <c r="AX36" s="28"/>
      <c r="AY36" s="776" t="s">
        <v>444</v>
      </c>
      <c r="AZ36" s="777"/>
      <c r="BA36" s="777"/>
      <c r="BB36" s="777"/>
      <c r="BC36" s="777"/>
      <c r="BD36" s="777"/>
      <c r="BE36" s="777"/>
      <c r="BF36" s="777"/>
      <c r="BG36" s="778"/>
      <c r="BH36" s="776" t="s">
        <v>445</v>
      </c>
      <c r="BI36" s="777"/>
      <c r="BJ36" s="777"/>
      <c r="BK36" s="777"/>
      <c r="BL36" s="777"/>
      <c r="BM36" s="777"/>
      <c r="BN36" s="777"/>
      <c r="BO36" s="778"/>
      <c r="BP36" s="766"/>
      <c r="BQ36" s="767"/>
      <c r="BR36" s="767"/>
      <c r="BS36" s="767"/>
      <c r="BT36" s="767"/>
      <c r="BU36" s="767"/>
      <c r="BV36" s="767"/>
      <c r="BW36" s="767"/>
      <c r="BX36" s="767"/>
      <c r="BY36" s="767"/>
      <c r="BZ36" s="767"/>
      <c r="CA36" s="767"/>
      <c r="CB36" s="767"/>
      <c r="CC36" s="767"/>
      <c r="CD36" s="768"/>
      <c r="CE36" s="8"/>
      <c r="CF36" s="13">
        <f t="shared" si="0"/>
        <v>5</v>
      </c>
      <c r="CG36" s="8"/>
      <c r="CH36" s="8"/>
      <c r="CI36" s="8"/>
      <c r="CO36" s="8"/>
    </row>
    <row r="37" spans="1:93" ht="28.9" customHeight="1">
      <c r="A37" s="693"/>
      <c r="B37" s="443"/>
      <c r="C37" s="443"/>
      <c r="D37" s="697"/>
      <c r="E37" s="772">
        <v>0.6875</v>
      </c>
      <c r="F37" s="773"/>
      <c r="G37" s="24" t="s">
        <v>44</v>
      </c>
      <c r="H37" s="774">
        <v>0.70833333333333337</v>
      </c>
      <c r="I37" s="775"/>
      <c r="J37" s="61"/>
      <c r="K37" s="304">
        <v>1</v>
      </c>
      <c r="L37" s="305">
        <v>6</v>
      </c>
      <c r="M37" s="306">
        <v>4</v>
      </c>
      <c r="N37" s="307">
        <v>11</v>
      </c>
      <c r="O37" s="308">
        <v>6</v>
      </c>
      <c r="P37" s="776" t="s">
        <v>439</v>
      </c>
      <c r="Q37" s="777"/>
      <c r="R37" s="777"/>
      <c r="S37" s="777"/>
      <c r="T37" s="778"/>
      <c r="U37" s="779">
        <v>10</v>
      </c>
      <c r="V37" s="780"/>
      <c r="W37" s="780"/>
      <c r="X37" s="25" t="s">
        <v>45</v>
      </c>
      <c r="Y37" s="781" t="s">
        <v>442</v>
      </c>
      <c r="Z37" s="782"/>
      <c r="AA37" s="782"/>
      <c r="AB37" s="782"/>
      <c r="AC37" s="782"/>
      <c r="AD37" s="782"/>
      <c r="AE37" s="782"/>
      <c r="AF37" s="782"/>
      <c r="AG37" s="782"/>
      <c r="AH37" s="782"/>
      <c r="AI37" s="782"/>
      <c r="AJ37" s="782"/>
      <c r="AK37" s="782"/>
      <c r="AL37" s="782"/>
      <c r="AM37" s="782"/>
      <c r="AN37" s="782"/>
      <c r="AO37" s="782"/>
      <c r="AP37" s="783"/>
      <c r="AQ37" s="26"/>
      <c r="AR37" s="27" t="s">
        <v>443</v>
      </c>
      <c r="AS37" s="27"/>
      <c r="AT37" s="27"/>
      <c r="AU37" s="27"/>
      <c r="AV37" s="27"/>
      <c r="AW37" s="27"/>
      <c r="AX37" s="28"/>
      <c r="AY37" s="776" t="s">
        <v>444</v>
      </c>
      <c r="AZ37" s="777"/>
      <c r="BA37" s="777"/>
      <c r="BB37" s="777"/>
      <c r="BC37" s="777"/>
      <c r="BD37" s="777"/>
      <c r="BE37" s="777"/>
      <c r="BF37" s="777"/>
      <c r="BG37" s="778"/>
      <c r="BH37" s="776" t="s">
        <v>445</v>
      </c>
      <c r="BI37" s="777"/>
      <c r="BJ37" s="777"/>
      <c r="BK37" s="777"/>
      <c r="BL37" s="777"/>
      <c r="BM37" s="777"/>
      <c r="BN37" s="777"/>
      <c r="BO37" s="778"/>
      <c r="BP37" s="766"/>
      <c r="BQ37" s="767"/>
      <c r="BR37" s="767"/>
      <c r="BS37" s="767"/>
      <c r="BT37" s="767"/>
      <c r="BU37" s="767"/>
      <c r="BV37" s="767"/>
      <c r="BW37" s="767"/>
      <c r="BX37" s="767"/>
      <c r="BY37" s="767"/>
      <c r="BZ37" s="767"/>
      <c r="CA37" s="767"/>
      <c r="CB37" s="767"/>
      <c r="CC37" s="767"/>
      <c r="CD37" s="768"/>
      <c r="CE37" s="8"/>
      <c r="CF37" s="13">
        <f t="shared" si="0"/>
        <v>5</v>
      </c>
      <c r="CG37" s="8"/>
      <c r="CH37" s="8"/>
      <c r="CI37" s="8"/>
      <c r="CO37" s="8"/>
    </row>
    <row r="38" spans="1:93" ht="28.9" customHeight="1" thickBot="1">
      <c r="A38" s="694"/>
      <c r="B38" s="695"/>
      <c r="C38" s="695"/>
      <c r="D38" s="698"/>
      <c r="E38" s="708"/>
      <c r="F38" s="709"/>
      <c r="G38" s="29" t="s">
        <v>44</v>
      </c>
      <c r="H38" s="710"/>
      <c r="I38" s="711"/>
      <c r="J38" s="62"/>
      <c r="K38" s="67"/>
      <c r="L38" s="83"/>
      <c r="M38" s="84"/>
      <c r="N38" s="73"/>
      <c r="O38" s="62"/>
      <c r="P38" s="729"/>
      <c r="Q38" s="730"/>
      <c r="R38" s="730"/>
      <c r="S38" s="730"/>
      <c r="T38" s="731"/>
      <c r="U38" s="713"/>
      <c r="V38" s="714"/>
      <c r="W38" s="714"/>
      <c r="X38" s="30" t="s">
        <v>45</v>
      </c>
      <c r="Y38" s="784"/>
      <c r="Z38" s="785"/>
      <c r="AA38" s="785"/>
      <c r="AB38" s="785"/>
      <c r="AC38" s="785"/>
      <c r="AD38" s="785"/>
      <c r="AE38" s="785"/>
      <c r="AF38" s="785"/>
      <c r="AG38" s="785"/>
      <c r="AH38" s="785"/>
      <c r="AI38" s="785"/>
      <c r="AJ38" s="785"/>
      <c r="AK38" s="785"/>
      <c r="AL38" s="785"/>
      <c r="AM38" s="785"/>
      <c r="AN38" s="785"/>
      <c r="AO38" s="785"/>
      <c r="AP38" s="786"/>
      <c r="AQ38" s="31"/>
      <c r="AR38" s="32"/>
      <c r="AS38" s="32"/>
      <c r="AT38" s="32"/>
      <c r="AU38" s="32"/>
      <c r="AV38" s="32"/>
      <c r="AW38" s="32" t="s">
        <v>46</v>
      </c>
      <c r="AX38" s="33"/>
      <c r="AY38" s="729"/>
      <c r="AZ38" s="730"/>
      <c r="BA38" s="730"/>
      <c r="BB38" s="730"/>
      <c r="BC38" s="730"/>
      <c r="BD38" s="730"/>
      <c r="BE38" s="730"/>
      <c r="BF38" s="730"/>
      <c r="BG38" s="731"/>
      <c r="BH38" s="729"/>
      <c r="BI38" s="730"/>
      <c r="BJ38" s="730"/>
      <c r="BK38" s="730"/>
      <c r="BL38" s="730"/>
      <c r="BM38" s="730"/>
      <c r="BN38" s="730"/>
      <c r="BO38" s="731"/>
      <c r="BP38" s="769"/>
      <c r="BQ38" s="770"/>
      <c r="BR38" s="770"/>
      <c r="BS38" s="770"/>
      <c r="BT38" s="770"/>
      <c r="BU38" s="770"/>
      <c r="BV38" s="770"/>
      <c r="BW38" s="770"/>
      <c r="BX38" s="770"/>
      <c r="BY38" s="770"/>
      <c r="BZ38" s="770"/>
      <c r="CA38" s="770"/>
      <c r="CB38" s="770"/>
      <c r="CC38" s="770"/>
      <c r="CD38" s="771"/>
      <c r="CE38" s="8"/>
      <c r="CF38" s="13">
        <f t="shared" si="0"/>
        <v>0</v>
      </c>
      <c r="CG38" s="8"/>
      <c r="CH38" s="8"/>
      <c r="CI38" s="8"/>
      <c r="CO38" s="8"/>
    </row>
    <row r="39" spans="1:93" ht="28.9" customHeight="1">
      <c r="A39" s="691">
        <f t="shared" ref="A39" si="2">A35+1</f>
        <v>45415</v>
      </c>
      <c r="B39" s="692"/>
      <c r="C39" s="692"/>
      <c r="D39" s="696" t="s">
        <v>59</v>
      </c>
      <c r="E39" s="722"/>
      <c r="F39" s="723"/>
      <c r="G39" s="34" t="s">
        <v>44</v>
      </c>
      <c r="H39" s="724"/>
      <c r="I39" s="725"/>
      <c r="J39" s="36"/>
      <c r="K39" s="68"/>
      <c r="L39" s="85"/>
      <c r="M39" s="86"/>
      <c r="N39" s="74"/>
      <c r="O39" s="36"/>
      <c r="P39" s="736"/>
      <c r="Q39" s="737"/>
      <c r="R39" s="737"/>
      <c r="S39" s="737"/>
      <c r="T39" s="738"/>
      <c r="U39" s="727"/>
      <c r="V39" s="728"/>
      <c r="W39" s="728"/>
      <c r="X39" s="35" t="s">
        <v>45</v>
      </c>
      <c r="Y39" s="742"/>
      <c r="Z39" s="743"/>
      <c r="AA39" s="743"/>
      <c r="AB39" s="743"/>
      <c r="AC39" s="743"/>
      <c r="AD39" s="743"/>
      <c r="AE39" s="743"/>
      <c r="AF39" s="743"/>
      <c r="AG39" s="743"/>
      <c r="AH39" s="743"/>
      <c r="AI39" s="743"/>
      <c r="AJ39" s="743"/>
      <c r="AK39" s="743"/>
      <c r="AL39" s="743"/>
      <c r="AM39" s="743"/>
      <c r="AN39" s="743"/>
      <c r="AO39" s="743"/>
      <c r="AP39" s="744"/>
      <c r="AQ39" s="37"/>
      <c r="AR39" s="38"/>
      <c r="AS39" s="38"/>
      <c r="AT39" s="38"/>
      <c r="AU39" s="38"/>
      <c r="AV39" s="38"/>
      <c r="AW39" s="38"/>
      <c r="AX39" s="39"/>
      <c r="AY39" s="736"/>
      <c r="AZ39" s="737"/>
      <c r="BA39" s="737"/>
      <c r="BB39" s="737"/>
      <c r="BC39" s="737"/>
      <c r="BD39" s="737"/>
      <c r="BE39" s="737"/>
      <c r="BF39" s="737"/>
      <c r="BG39" s="738"/>
      <c r="BH39" s="787"/>
      <c r="BI39" s="788"/>
      <c r="BJ39" s="788"/>
      <c r="BK39" s="788"/>
      <c r="BL39" s="788"/>
      <c r="BM39" s="788"/>
      <c r="BN39" s="788"/>
      <c r="BO39" s="789"/>
      <c r="BP39" s="672"/>
      <c r="BQ39" s="673"/>
      <c r="BR39" s="673"/>
      <c r="BS39" s="673"/>
      <c r="BT39" s="673"/>
      <c r="BU39" s="673"/>
      <c r="BV39" s="673"/>
      <c r="BW39" s="673"/>
      <c r="BX39" s="673"/>
      <c r="BY39" s="673"/>
      <c r="BZ39" s="673"/>
      <c r="CA39" s="673"/>
      <c r="CB39" s="673"/>
      <c r="CC39" s="673"/>
      <c r="CD39" s="674"/>
      <c r="CE39" s="8"/>
      <c r="CF39" s="13">
        <f t="shared" si="0"/>
        <v>0</v>
      </c>
      <c r="CG39" s="8"/>
      <c r="CH39" s="8"/>
      <c r="CI39" s="8"/>
      <c r="CO39" s="8"/>
    </row>
    <row r="40" spans="1:93" ht="28.9" customHeight="1">
      <c r="A40" s="693"/>
      <c r="B40" s="443"/>
      <c r="C40" s="443"/>
      <c r="D40" s="697"/>
      <c r="E40" s="681"/>
      <c r="F40" s="682"/>
      <c r="G40" s="24" t="s">
        <v>44</v>
      </c>
      <c r="H40" s="683"/>
      <c r="I40" s="684"/>
      <c r="J40" s="61"/>
      <c r="K40" s="64"/>
      <c r="L40" s="77"/>
      <c r="M40" s="78"/>
      <c r="N40" s="70"/>
      <c r="O40" s="61"/>
      <c r="P40" s="733"/>
      <c r="Q40" s="734"/>
      <c r="R40" s="734"/>
      <c r="S40" s="734"/>
      <c r="T40" s="735"/>
      <c r="U40" s="686"/>
      <c r="V40" s="687"/>
      <c r="W40" s="687"/>
      <c r="X40" s="25" t="s">
        <v>45</v>
      </c>
      <c r="Y40" s="688"/>
      <c r="Z40" s="689"/>
      <c r="AA40" s="689"/>
      <c r="AB40" s="689"/>
      <c r="AC40" s="689"/>
      <c r="AD40" s="689"/>
      <c r="AE40" s="689"/>
      <c r="AF40" s="689"/>
      <c r="AG40" s="689"/>
      <c r="AH40" s="689"/>
      <c r="AI40" s="689"/>
      <c r="AJ40" s="689"/>
      <c r="AK40" s="689"/>
      <c r="AL40" s="689"/>
      <c r="AM40" s="689"/>
      <c r="AN40" s="689"/>
      <c r="AO40" s="689"/>
      <c r="AP40" s="690"/>
      <c r="AQ40" s="26"/>
      <c r="AR40" s="27"/>
      <c r="AS40" s="27"/>
      <c r="AT40" s="27" t="s">
        <v>46</v>
      </c>
      <c r="AU40" s="27"/>
      <c r="AV40" s="27"/>
      <c r="AW40" s="27" t="s">
        <v>46</v>
      </c>
      <c r="AX40" s="28"/>
      <c r="AY40" s="733"/>
      <c r="AZ40" s="734"/>
      <c r="BA40" s="734"/>
      <c r="BB40" s="734"/>
      <c r="BC40" s="734"/>
      <c r="BD40" s="734"/>
      <c r="BE40" s="734"/>
      <c r="BF40" s="734"/>
      <c r="BG40" s="735"/>
      <c r="BH40" s="733"/>
      <c r="BI40" s="734"/>
      <c r="BJ40" s="734"/>
      <c r="BK40" s="734"/>
      <c r="BL40" s="734"/>
      <c r="BM40" s="734"/>
      <c r="BN40" s="734"/>
      <c r="BO40" s="735"/>
      <c r="BP40" s="675"/>
      <c r="BQ40" s="676"/>
      <c r="BR40" s="676"/>
      <c r="BS40" s="676"/>
      <c r="BT40" s="676"/>
      <c r="BU40" s="676"/>
      <c r="BV40" s="676"/>
      <c r="BW40" s="676"/>
      <c r="BX40" s="676"/>
      <c r="BY40" s="676"/>
      <c r="BZ40" s="676"/>
      <c r="CA40" s="676"/>
      <c r="CB40" s="676"/>
      <c r="CC40" s="676"/>
      <c r="CD40" s="677"/>
      <c r="CE40" s="8"/>
      <c r="CF40" s="13">
        <f t="shared" si="0"/>
        <v>0</v>
      </c>
      <c r="CG40" s="8"/>
      <c r="CH40" s="8"/>
      <c r="CI40" s="8"/>
      <c r="CO40" s="8"/>
    </row>
    <row r="41" spans="1:93" ht="28.9" customHeight="1">
      <c r="A41" s="693"/>
      <c r="B41" s="443"/>
      <c r="C41" s="443"/>
      <c r="D41" s="697"/>
      <c r="E41" s="681"/>
      <c r="F41" s="682"/>
      <c r="G41" s="24" t="s">
        <v>44</v>
      </c>
      <c r="H41" s="683"/>
      <c r="I41" s="684"/>
      <c r="J41" s="61"/>
      <c r="K41" s="64"/>
      <c r="L41" s="77"/>
      <c r="M41" s="78"/>
      <c r="N41" s="70"/>
      <c r="O41" s="61"/>
      <c r="P41" s="733"/>
      <c r="Q41" s="734"/>
      <c r="R41" s="734"/>
      <c r="S41" s="734"/>
      <c r="T41" s="735"/>
      <c r="U41" s="686"/>
      <c r="V41" s="687"/>
      <c r="W41" s="687"/>
      <c r="X41" s="25" t="s">
        <v>45</v>
      </c>
      <c r="Y41" s="688"/>
      <c r="Z41" s="689"/>
      <c r="AA41" s="689"/>
      <c r="AB41" s="689"/>
      <c r="AC41" s="689"/>
      <c r="AD41" s="689"/>
      <c r="AE41" s="689"/>
      <c r="AF41" s="689"/>
      <c r="AG41" s="689"/>
      <c r="AH41" s="689"/>
      <c r="AI41" s="689"/>
      <c r="AJ41" s="689"/>
      <c r="AK41" s="689"/>
      <c r="AL41" s="689"/>
      <c r="AM41" s="689"/>
      <c r="AN41" s="689"/>
      <c r="AO41" s="689"/>
      <c r="AP41" s="690"/>
      <c r="AQ41" s="26"/>
      <c r="AR41" s="27"/>
      <c r="AS41" s="27"/>
      <c r="AT41" s="27"/>
      <c r="AU41" s="27"/>
      <c r="AV41" s="27"/>
      <c r="AW41" s="27"/>
      <c r="AX41" s="28"/>
      <c r="AY41" s="733"/>
      <c r="AZ41" s="734"/>
      <c r="BA41" s="734"/>
      <c r="BB41" s="734"/>
      <c r="BC41" s="734"/>
      <c r="BD41" s="734"/>
      <c r="BE41" s="734"/>
      <c r="BF41" s="734"/>
      <c r="BG41" s="735"/>
      <c r="BH41" s="733"/>
      <c r="BI41" s="734"/>
      <c r="BJ41" s="734"/>
      <c r="BK41" s="734"/>
      <c r="BL41" s="734"/>
      <c r="BM41" s="734"/>
      <c r="BN41" s="734"/>
      <c r="BO41" s="735"/>
      <c r="BP41" s="675"/>
      <c r="BQ41" s="676"/>
      <c r="BR41" s="676"/>
      <c r="BS41" s="676"/>
      <c r="BT41" s="676"/>
      <c r="BU41" s="676"/>
      <c r="BV41" s="676"/>
      <c r="BW41" s="676"/>
      <c r="BX41" s="676"/>
      <c r="BY41" s="676"/>
      <c r="BZ41" s="676"/>
      <c r="CA41" s="676"/>
      <c r="CB41" s="676"/>
      <c r="CC41" s="676"/>
      <c r="CD41" s="677"/>
      <c r="CE41" s="8"/>
      <c r="CF41" s="13">
        <f t="shared" si="0"/>
        <v>0</v>
      </c>
      <c r="CG41" s="8"/>
      <c r="CH41" s="8"/>
      <c r="CI41" s="8"/>
      <c r="CO41" s="8"/>
    </row>
    <row r="42" spans="1:93" ht="28.9" customHeight="1" thickBot="1">
      <c r="A42" s="694"/>
      <c r="B42" s="695"/>
      <c r="C42" s="695"/>
      <c r="D42" s="698"/>
      <c r="E42" s="708"/>
      <c r="F42" s="709"/>
      <c r="G42" s="29" t="s">
        <v>44</v>
      </c>
      <c r="H42" s="710"/>
      <c r="I42" s="711"/>
      <c r="J42" s="40"/>
      <c r="K42" s="65"/>
      <c r="L42" s="79"/>
      <c r="M42" s="80"/>
      <c r="N42" s="71"/>
      <c r="O42" s="40"/>
      <c r="P42" s="739"/>
      <c r="Q42" s="740"/>
      <c r="R42" s="740"/>
      <c r="S42" s="740"/>
      <c r="T42" s="741"/>
      <c r="U42" s="713"/>
      <c r="V42" s="714"/>
      <c r="W42" s="714"/>
      <c r="X42" s="30" t="s">
        <v>45</v>
      </c>
      <c r="Y42" s="790"/>
      <c r="Z42" s="791"/>
      <c r="AA42" s="791"/>
      <c r="AB42" s="791"/>
      <c r="AC42" s="791"/>
      <c r="AD42" s="791"/>
      <c r="AE42" s="791"/>
      <c r="AF42" s="791"/>
      <c r="AG42" s="791"/>
      <c r="AH42" s="791"/>
      <c r="AI42" s="791"/>
      <c r="AJ42" s="791"/>
      <c r="AK42" s="791"/>
      <c r="AL42" s="791"/>
      <c r="AM42" s="791"/>
      <c r="AN42" s="791"/>
      <c r="AO42" s="791"/>
      <c r="AP42" s="792"/>
      <c r="AQ42" s="41"/>
      <c r="AR42" s="42"/>
      <c r="AS42" s="42"/>
      <c r="AT42" s="42"/>
      <c r="AU42" s="42"/>
      <c r="AV42" s="42"/>
      <c r="AW42" s="42"/>
      <c r="AX42" s="43"/>
      <c r="AY42" s="739"/>
      <c r="AZ42" s="740"/>
      <c r="BA42" s="740"/>
      <c r="BB42" s="740"/>
      <c r="BC42" s="740"/>
      <c r="BD42" s="740"/>
      <c r="BE42" s="740"/>
      <c r="BF42" s="740"/>
      <c r="BG42" s="741"/>
      <c r="BH42" s="739"/>
      <c r="BI42" s="740"/>
      <c r="BJ42" s="740"/>
      <c r="BK42" s="740"/>
      <c r="BL42" s="740"/>
      <c r="BM42" s="740"/>
      <c r="BN42" s="740"/>
      <c r="BO42" s="741"/>
      <c r="BP42" s="678"/>
      <c r="BQ42" s="679"/>
      <c r="BR42" s="679"/>
      <c r="BS42" s="679"/>
      <c r="BT42" s="679"/>
      <c r="BU42" s="679"/>
      <c r="BV42" s="679"/>
      <c r="BW42" s="679"/>
      <c r="BX42" s="679"/>
      <c r="BY42" s="679"/>
      <c r="BZ42" s="679"/>
      <c r="CA42" s="679"/>
      <c r="CB42" s="679"/>
      <c r="CC42" s="679"/>
      <c r="CD42" s="680"/>
      <c r="CE42" s="8"/>
      <c r="CF42" s="13">
        <f t="shared" si="0"/>
        <v>0</v>
      </c>
      <c r="CG42" s="8"/>
      <c r="CH42" s="8"/>
      <c r="CI42" s="8"/>
      <c r="CO42" s="8"/>
    </row>
    <row r="43" spans="1:93" ht="28.9" customHeight="1">
      <c r="A43" s="793">
        <f t="shared" ref="A43" si="3">A39+1</f>
        <v>45416</v>
      </c>
      <c r="B43" s="794"/>
      <c r="C43" s="794"/>
      <c r="D43" s="799" t="s">
        <v>60</v>
      </c>
      <c r="E43" s="722"/>
      <c r="F43" s="723"/>
      <c r="G43" s="34" t="s">
        <v>44</v>
      </c>
      <c r="H43" s="724"/>
      <c r="I43" s="725"/>
      <c r="J43" s="60"/>
      <c r="K43" s="66"/>
      <c r="L43" s="81"/>
      <c r="M43" s="82"/>
      <c r="N43" s="72"/>
      <c r="O43" s="60"/>
      <c r="P43" s="703"/>
      <c r="Q43" s="704"/>
      <c r="R43" s="704"/>
      <c r="S43" s="704"/>
      <c r="T43" s="705"/>
      <c r="U43" s="727"/>
      <c r="V43" s="728"/>
      <c r="W43" s="728"/>
      <c r="X43" s="35" t="s">
        <v>45</v>
      </c>
      <c r="Y43" s="715"/>
      <c r="Z43" s="716"/>
      <c r="AA43" s="716"/>
      <c r="AB43" s="716"/>
      <c r="AC43" s="716"/>
      <c r="AD43" s="716"/>
      <c r="AE43" s="716"/>
      <c r="AF43" s="716"/>
      <c r="AG43" s="716"/>
      <c r="AH43" s="716"/>
      <c r="AI43" s="716"/>
      <c r="AJ43" s="716"/>
      <c r="AK43" s="716"/>
      <c r="AL43" s="716"/>
      <c r="AM43" s="716"/>
      <c r="AN43" s="716"/>
      <c r="AO43" s="716"/>
      <c r="AP43" s="717"/>
      <c r="AQ43" s="21"/>
      <c r="AR43" s="22"/>
      <c r="AS43" s="22"/>
      <c r="AT43" s="22"/>
      <c r="AU43" s="22"/>
      <c r="AV43" s="22"/>
      <c r="AW43" s="22"/>
      <c r="AX43" s="23"/>
      <c r="AY43" s="703"/>
      <c r="AZ43" s="704"/>
      <c r="BA43" s="704"/>
      <c r="BB43" s="704"/>
      <c r="BC43" s="704"/>
      <c r="BD43" s="704"/>
      <c r="BE43" s="704"/>
      <c r="BF43" s="704"/>
      <c r="BG43" s="705"/>
      <c r="BH43" s="802"/>
      <c r="BI43" s="803"/>
      <c r="BJ43" s="803"/>
      <c r="BK43" s="803"/>
      <c r="BL43" s="803"/>
      <c r="BM43" s="803"/>
      <c r="BN43" s="803"/>
      <c r="BO43" s="804"/>
      <c r="BP43" s="672"/>
      <c r="BQ43" s="673"/>
      <c r="BR43" s="673"/>
      <c r="BS43" s="673"/>
      <c r="BT43" s="673"/>
      <c r="BU43" s="673"/>
      <c r="BV43" s="673"/>
      <c r="BW43" s="673"/>
      <c r="BX43" s="673"/>
      <c r="BY43" s="673"/>
      <c r="BZ43" s="673"/>
      <c r="CA43" s="673"/>
      <c r="CB43" s="673"/>
      <c r="CC43" s="673"/>
      <c r="CD43" s="674"/>
      <c r="CE43" s="8"/>
      <c r="CF43" s="13">
        <f t="shared" si="0"/>
        <v>0</v>
      </c>
      <c r="CG43" s="8"/>
      <c r="CH43" s="8"/>
      <c r="CI43" s="8"/>
      <c r="CO43" s="8"/>
    </row>
    <row r="44" spans="1:93" ht="28.9" customHeight="1">
      <c r="A44" s="795"/>
      <c r="B44" s="796"/>
      <c r="C44" s="796"/>
      <c r="D44" s="800"/>
      <c r="E44" s="681"/>
      <c r="F44" s="682"/>
      <c r="G44" s="24" t="s">
        <v>44</v>
      </c>
      <c r="H44" s="683"/>
      <c r="I44" s="684"/>
      <c r="J44" s="61"/>
      <c r="K44" s="64"/>
      <c r="L44" s="77"/>
      <c r="M44" s="78"/>
      <c r="N44" s="70"/>
      <c r="O44" s="61"/>
      <c r="P44" s="733"/>
      <c r="Q44" s="734"/>
      <c r="R44" s="734"/>
      <c r="S44" s="734"/>
      <c r="T44" s="735"/>
      <c r="U44" s="686"/>
      <c r="V44" s="687"/>
      <c r="W44" s="687"/>
      <c r="X44" s="25" t="s">
        <v>45</v>
      </c>
      <c r="Y44" s="688"/>
      <c r="Z44" s="689"/>
      <c r="AA44" s="689"/>
      <c r="AB44" s="689"/>
      <c r="AC44" s="689"/>
      <c r="AD44" s="689"/>
      <c r="AE44" s="689"/>
      <c r="AF44" s="689"/>
      <c r="AG44" s="689"/>
      <c r="AH44" s="689"/>
      <c r="AI44" s="689"/>
      <c r="AJ44" s="689"/>
      <c r="AK44" s="689"/>
      <c r="AL44" s="689"/>
      <c r="AM44" s="689"/>
      <c r="AN44" s="689"/>
      <c r="AO44" s="689"/>
      <c r="AP44" s="690"/>
      <c r="AQ44" s="26"/>
      <c r="AR44" s="27"/>
      <c r="AS44" s="27"/>
      <c r="AT44" s="27"/>
      <c r="AU44" s="27"/>
      <c r="AV44" s="27"/>
      <c r="AW44" s="27"/>
      <c r="AX44" s="28"/>
      <c r="AY44" s="733"/>
      <c r="AZ44" s="734"/>
      <c r="BA44" s="734"/>
      <c r="BB44" s="734"/>
      <c r="BC44" s="734"/>
      <c r="BD44" s="734"/>
      <c r="BE44" s="734"/>
      <c r="BF44" s="734"/>
      <c r="BG44" s="735"/>
      <c r="BH44" s="733"/>
      <c r="BI44" s="734"/>
      <c r="BJ44" s="734"/>
      <c r="BK44" s="734"/>
      <c r="BL44" s="734"/>
      <c r="BM44" s="734"/>
      <c r="BN44" s="734"/>
      <c r="BO44" s="735"/>
      <c r="BP44" s="675"/>
      <c r="BQ44" s="676"/>
      <c r="BR44" s="676"/>
      <c r="BS44" s="676"/>
      <c r="BT44" s="676"/>
      <c r="BU44" s="676"/>
      <c r="BV44" s="676"/>
      <c r="BW44" s="676"/>
      <c r="BX44" s="676"/>
      <c r="BY44" s="676"/>
      <c r="BZ44" s="676"/>
      <c r="CA44" s="676"/>
      <c r="CB44" s="676"/>
      <c r="CC44" s="676"/>
      <c r="CD44" s="677"/>
      <c r="CE44" s="8"/>
      <c r="CF44" s="13">
        <f t="shared" si="0"/>
        <v>0</v>
      </c>
      <c r="CG44" s="8"/>
      <c r="CH44" s="8"/>
      <c r="CI44" s="8"/>
      <c r="CO44" s="8"/>
    </row>
    <row r="45" spans="1:93" ht="28.9" customHeight="1">
      <c r="A45" s="795"/>
      <c r="B45" s="796"/>
      <c r="C45" s="796"/>
      <c r="D45" s="800"/>
      <c r="E45" s="681"/>
      <c r="F45" s="682"/>
      <c r="G45" s="24" t="s">
        <v>44</v>
      </c>
      <c r="H45" s="683"/>
      <c r="I45" s="684"/>
      <c r="J45" s="61"/>
      <c r="K45" s="64"/>
      <c r="L45" s="77"/>
      <c r="M45" s="78"/>
      <c r="N45" s="70"/>
      <c r="O45" s="61"/>
      <c r="P45" s="733"/>
      <c r="Q45" s="734"/>
      <c r="R45" s="734"/>
      <c r="S45" s="734"/>
      <c r="T45" s="735"/>
      <c r="U45" s="686"/>
      <c r="V45" s="687"/>
      <c r="W45" s="687"/>
      <c r="X45" s="25" t="s">
        <v>45</v>
      </c>
      <c r="Y45" s="688"/>
      <c r="Z45" s="689"/>
      <c r="AA45" s="689"/>
      <c r="AB45" s="689"/>
      <c r="AC45" s="689"/>
      <c r="AD45" s="689"/>
      <c r="AE45" s="689"/>
      <c r="AF45" s="689"/>
      <c r="AG45" s="689"/>
      <c r="AH45" s="689"/>
      <c r="AI45" s="689"/>
      <c r="AJ45" s="689"/>
      <c r="AK45" s="689"/>
      <c r="AL45" s="689"/>
      <c r="AM45" s="689"/>
      <c r="AN45" s="689"/>
      <c r="AO45" s="689"/>
      <c r="AP45" s="690"/>
      <c r="AQ45" s="26"/>
      <c r="AR45" s="27"/>
      <c r="AS45" s="27"/>
      <c r="AT45" s="27"/>
      <c r="AU45" s="27"/>
      <c r="AV45" s="27"/>
      <c r="AW45" s="27"/>
      <c r="AX45" s="28"/>
      <c r="AY45" s="733"/>
      <c r="AZ45" s="734"/>
      <c r="BA45" s="734"/>
      <c r="BB45" s="734"/>
      <c r="BC45" s="734"/>
      <c r="BD45" s="734"/>
      <c r="BE45" s="734"/>
      <c r="BF45" s="734"/>
      <c r="BG45" s="735"/>
      <c r="BH45" s="733"/>
      <c r="BI45" s="734"/>
      <c r="BJ45" s="734"/>
      <c r="BK45" s="734"/>
      <c r="BL45" s="734"/>
      <c r="BM45" s="734"/>
      <c r="BN45" s="734"/>
      <c r="BO45" s="735"/>
      <c r="BP45" s="675"/>
      <c r="BQ45" s="676"/>
      <c r="BR45" s="676"/>
      <c r="BS45" s="676"/>
      <c r="BT45" s="676"/>
      <c r="BU45" s="676"/>
      <c r="BV45" s="676"/>
      <c r="BW45" s="676"/>
      <c r="BX45" s="676"/>
      <c r="BY45" s="676"/>
      <c r="BZ45" s="676"/>
      <c r="CA45" s="676"/>
      <c r="CB45" s="676"/>
      <c r="CC45" s="676"/>
      <c r="CD45" s="677"/>
      <c r="CE45" s="8"/>
      <c r="CF45" s="13">
        <f t="shared" si="0"/>
        <v>0</v>
      </c>
      <c r="CG45" s="8"/>
      <c r="CH45" s="8"/>
      <c r="CI45" s="8"/>
      <c r="CO45" s="8"/>
    </row>
    <row r="46" spans="1:93" ht="28.9" customHeight="1" thickBot="1">
      <c r="A46" s="797"/>
      <c r="B46" s="798"/>
      <c r="C46" s="798"/>
      <c r="D46" s="801"/>
      <c r="E46" s="708"/>
      <c r="F46" s="709"/>
      <c r="G46" s="29" t="s">
        <v>44</v>
      </c>
      <c r="H46" s="710"/>
      <c r="I46" s="711"/>
      <c r="J46" s="62"/>
      <c r="K46" s="67"/>
      <c r="L46" s="83"/>
      <c r="M46" s="84"/>
      <c r="N46" s="73"/>
      <c r="O46" s="62"/>
      <c r="P46" s="729"/>
      <c r="Q46" s="730"/>
      <c r="R46" s="730"/>
      <c r="S46" s="730"/>
      <c r="T46" s="731"/>
      <c r="U46" s="713"/>
      <c r="V46" s="714"/>
      <c r="W46" s="714"/>
      <c r="X46" s="30" t="s">
        <v>45</v>
      </c>
      <c r="Y46" s="784"/>
      <c r="Z46" s="785"/>
      <c r="AA46" s="785"/>
      <c r="AB46" s="785"/>
      <c r="AC46" s="785"/>
      <c r="AD46" s="785"/>
      <c r="AE46" s="785"/>
      <c r="AF46" s="785"/>
      <c r="AG46" s="785"/>
      <c r="AH46" s="785"/>
      <c r="AI46" s="785"/>
      <c r="AJ46" s="785"/>
      <c r="AK46" s="785"/>
      <c r="AL46" s="785"/>
      <c r="AM46" s="785"/>
      <c r="AN46" s="785"/>
      <c r="AO46" s="785"/>
      <c r="AP46" s="786"/>
      <c r="AQ46" s="31"/>
      <c r="AR46" s="32"/>
      <c r="AS46" s="32"/>
      <c r="AT46" s="32"/>
      <c r="AU46" s="32"/>
      <c r="AV46" s="32"/>
      <c r="AW46" s="32"/>
      <c r="AX46" s="33"/>
      <c r="AY46" s="729"/>
      <c r="AZ46" s="730"/>
      <c r="BA46" s="730"/>
      <c r="BB46" s="730"/>
      <c r="BC46" s="730"/>
      <c r="BD46" s="730"/>
      <c r="BE46" s="730"/>
      <c r="BF46" s="730"/>
      <c r="BG46" s="731"/>
      <c r="BH46" s="729"/>
      <c r="BI46" s="730"/>
      <c r="BJ46" s="730"/>
      <c r="BK46" s="730"/>
      <c r="BL46" s="730"/>
      <c r="BM46" s="730"/>
      <c r="BN46" s="730"/>
      <c r="BO46" s="731"/>
      <c r="BP46" s="678"/>
      <c r="BQ46" s="679"/>
      <c r="BR46" s="679"/>
      <c r="BS46" s="679"/>
      <c r="BT46" s="679"/>
      <c r="BU46" s="679"/>
      <c r="BV46" s="679"/>
      <c r="BW46" s="679"/>
      <c r="BX46" s="679"/>
      <c r="BY46" s="679"/>
      <c r="BZ46" s="679"/>
      <c r="CA46" s="679"/>
      <c r="CB46" s="679"/>
      <c r="CC46" s="679"/>
      <c r="CD46" s="680"/>
      <c r="CE46" s="8"/>
      <c r="CF46" s="13">
        <f t="shared" si="0"/>
        <v>0</v>
      </c>
      <c r="CG46" s="8"/>
      <c r="CH46" s="8"/>
      <c r="CI46" s="8"/>
      <c r="CO46" s="8"/>
    </row>
    <row r="47" spans="1:93" ht="28.9" customHeight="1">
      <c r="A47" s="793">
        <f t="shared" ref="A47" si="4">A43+1</f>
        <v>45417</v>
      </c>
      <c r="B47" s="794"/>
      <c r="C47" s="794"/>
      <c r="D47" s="799" t="s">
        <v>61</v>
      </c>
      <c r="E47" s="722"/>
      <c r="F47" s="723"/>
      <c r="G47" s="34" t="s">
        <v>44</v>
      </c>
      <c r="H47" s="724"/>
      <c r="I47" s="725"/>
      <c r="J47" s="36"/>
      <c r="K47" s="68"/>
      <c r="L47" s="85"/>
      <c r="M47" s="86"/>
      <c r="N47" s="74"/>
      <c r="O47" s="36"/>
      <c r="P47" s="736"/>
      <c r="Q47" s="737"/>
      <c r="R47" s="737"/>
      <c r="S47" s="737"/>
      <c r="T47" s="738"/>
      <c r="U47" s="727"/>
      <c r="V47" s="728"/>
      <c r="W47" s="728"/>
      <c r="X47" s="35" t="s">
        <v>45</v>
      </c>
      <c r="Y47" s="742"/>
      <c r="Z47" s="743"/>
      <c r="AA47" s="743"/>
      <c r="AB47" s="743"/>
      <c r="AC47" s="743"/>
      <c r="AD47" s="743"/>
      <c r="AE47" s="743"/>
      <c r="AF47" s="743"/>
      <c r="AG47" s="743"/>
      <c r="AH47" s="743"/>
      <c r="AI47" s="743"/>
      <c r="AJ47" s="743"/>
      <c r="AK47" s="743"/>
      <c r="AL47" s="743"/>
      <c r="AM47" s="743"/>
      <c r="AN47" s="743"/>
      <c r="AO47" s="743"/>
      <c r="AP47" s="744"/>
      <c r="AQ47" s="37"/>
      <c r="AR47" s="38"/>
      <c r="AS47" s="38"/>
      <c r="AT47" s="38"/>
      <c r="AU47" s="38"/>
      <c r="AV47" s="38"/>
      <c r="AW47" s="38"/>
      <c r="AX47" s="39"/>
      <c r="AY47" s="736"/>
      <c r="AZ47" s="737"/>
      <c r="BA47" s="737"/>
      <c r="BB47" s="737"/>
      <c r="BC47" s="737"/>
      <c r="BD47" s="737"/>
      <c r="BE47" s="737"/>
      <c r="BF47" s="737"/>
      <c r="BG47" s="738"/>
      <c r="BH47" s="787"/>
      <c r="BI47" s="788"/>
      <c r="BJ47" s="788"/>
      <c r="BK47" s="788"/>
      <c r="BL47" s="788"/>
      <c r="BM47" s="788"/>
      <c r="BN47" s="788"/>
      <c r="BO47" s="789"/>
      <c r="BP47" s="672"/>
      <c r="BQ47" s="673"/>
      <c r="BR47" s="673"/>
      <c r="BS47" s="673"/>
      <c r="BT47" s="673"/>
      <c r="BU47" s="673"/>
      <c r="BV47" s="673"/>
      <c r="BW47" s="673"/>
      <c r="BX47" s="673"/>
      <c r="BY47" s="673"/>
      <c r="BZ47" s="673"/>
      <c r="CA47" s="673"/>
      <c r="CB47" s="673"/>
      <c r="CC47" s="673"/>
      <c r="CD47" s="674"/>
      <c r="CE47" s="8"/>
      <c r="CF47" s="13">
        <f t="shared" si="0"/>
        <v>0</v>
      </c>
      <c r="CG47" s="8"/>
      <c r="CH47" s="8"/>
      <c r="CI47" s="8"/>
      <c r="CO47" s="8"/>
    </row>
    <row r="48" spans="1:93" ht="28.9" customHeight="1">
      <c r="A48" s="795"/>
      <c r="B48" s="796"/>
      <c r="C48" s="796"/>
      <c r="D48" s="800"/>
      <c r="E48" s="681"/>
      <c r="F48" s="682"/>
      <c r="G48" s="24" t="s">
        <v>44</v>
      </c>
      <c r="H48" s="683"/>
      <c r="I48" s="684"/>
      <c r="J48" s="61"/>
      <c r="K48" s="64"/>
      <c r="L48" s="77"/>
      <c r="M48" s="78"/>
      <c r="N48" s="70"/>
      <c r="O48" s="61"/>
      <c r="P48" s="733"/>
      <c r="Q48" s="734"/>
      <c r="R48" s="734"/>
      <c r="S48" s="734"/>
      <c r="T48" s="735"/>
      <c r="U48" s="686"/>
      <c r="V48" s="687"/>
      <c r="W48" s="687"/>
      <c r="X48" s="25" t="s">
        <v>45</v>
      </c>
      <c r="Y48" s="688"/>
      <c r="Z48" s="689"/>
      <c r="AA48" s="689"/>
      <c r="AB48" s="689"/>
      <c r="AC48" s="689"/>
      <c r="AD48" s="689"/>
      <c r="AE48" s="689"/>
      <c r="AF48" s="689"/>
      <c r="AG48" s="689"/>
      <c r="AH48" s="689"/>
      <c r="AI48" s="689"/>
      <c r="AJ48" s="689"/>
      <c r="AK48" s="689"/>
      <c r="AL48" s="689"/>
      <c r="AM48" s="689"/>
      <c r="AN48" s="689"/>
      <c r="AO48" s="689"/>
      <c r="AP48" s="690"/>
      <c r="AQ48" s="26"/>
      <c r="AR48" s="27"/>
      <c r="AS48" s="27"/>
      <c r="AT48" s="27"/>
      <c r="AU48" s="27"/>
      <c r="AV48" s="27"/>
      <c r="AW48" s="27" t="s">
        <v>46</v>
      </c>
      <c r="AX48" s="28"/>
      <c r="AY48" s="733"/>
      <c r="AZ48" s="734"/>
      <c r="BA48" s="734"/>
      <c r="BB48" s="734"/>
      <c r="BC48" s="734"/>
      <c r="BD48" s="734"/>
      <c r="BE48" s="734"/>
      <c r="BF48" s="734"/>
      <c r="BG48" s="735"/>
      <c r="BH48" s="733"/>
      <c r="BI48" s="734"/>
      <c r="BJ48" s="734"/>
      <c r="BK48" s="734"/>
      <c r="BL48" s="734"/>
      <c r="BM48" s="734"/>
      <c r="BN48" s="734"/>
      <c r="BO48" s="735"/>
      <c r="BP48" s="675"/>
      <c r="BQ48" s="676"/>
      <c r="BR48" s="676"/>
      <c r="BS48" s="676"/>
      <c r="BT48" s="676"/>
      <c r="BU48" s="676"/>
      <c r="BV48" s="676"/>
      <c r="BW48" s="676"/>
      <c r="BX48" s="676"/>
      <c r="BY48" s="676"/>
      <c r="BZ48" s="676"/>
      <c r="CA48" s="676"/>
      <c r="CB48" s="676"/>
      <c r="CC48" s="676"/>
      <c r="CD48" s="677"/>
      <c r="CE48" s="8"/>
      <c r="CF48" s="13">
        <f t="shared" si="0"/>
        <v>0</v>
      </c>
      <c r="CG48" s="8"/>
      <c r="CH48" s="8"/>
      <c r="CI48" s="8"/>
      <c r="CO48" s="8"/>
    </row>
    <row r="49" spans="1:93" ht="28.9" customHeight="1">
      <c r="A49" s="795"/>
      <c r="B49" s="796"/>
      <c r="C49" s="796"/>
      <c r="D49" s="800"/>
      <c r="E49" s="681"/>
      <c r="F49" s="682"/>
      <c r="G49" s="24" t="s">
        <v>44</v>
      </c>
      <c r="H49" s="683"/>
      <c r="I49" s="684"/>
      <c r="J49" s="61"/>
      <c r="K49" s="64"/>
      <c r="L49" s="77"/>
      <c r="M49" s="78"/>
      <c r="N49" s="70"/>
      <c r="O49" s="61"/>
      <c r="P49" s="733"/>
      <c r="Q49" s="734"/>
      <c r="R49" s="734"/>
      <c r="S49" s="734"/>
      <c r="T49" s="735"/>
      <c r="U49" s="686"/>
      <c r="V49" s="687"/>
      <c r="W49" s="687"/>
      <c r="X49" s="25" t="s">
        <v>45</v>
      </c>
      <c r="Y49" s="688"/>
      <c r="Z49" s="689"/>
      <c r="AA49" s="689"/>
      <c r="AB49" s="689"/>
      <c r="AC49" s="689"/>
      <c r="AD49" s="689"/>
      <c r="AE49" s="689"/>
      <c r="AF49" s="689"/>
      <c r="AG49" s="689"/>
      <c r="AH49" s="689"/>
      <c r="AI49" s="689"/>
      <c r="AJ49" s="689"/>
      <c r="AK49" s="689"/>
      <c r="AL49" s="689"/>
      <c r="AM49" s="689"/>
      <c r="AN49" s="689"/>
      <c r="AO49" s="689"/>
      <c r="AP49" s="690"/>
      <c r="AQ49" s="26"/>
      <c r="AR49" s="27"/>
      <c r="AS49" s="27"/>
      <c r="AT49" s="27"/>
      <c r="AU49" s="27"/>
      <c r="AV49" s="27"/>
      <c r="AW49" s="27"/>
      <c r="AX49" s="28" t="s">
        <v>46</v>
      </c>
      <c r="AY49" s="733"/>
      <c r="AZ49" s="734"/>
      <c r="BA49" s="734"/>
      <c r="BB49" s="734"/>
      <c r="BC49" s="734"/>
      <c r="BD49" s="734"/>
      <c r="BE49" s="734"/>
      <c r="BF49" s="734"/>
      <c r="BG49" s="735"/>
      <c r="BH49" s="733"/>
      <c r="BI49" s="734"/>
      <c r="BJ49" s="734"/>
      <c r="BK49" s="734"/>
      <c r="BL49" s="734"/>
      <c r="BM49" s="734"/>
      <c r="BN49" s="734"/>
      <c r="BO49" s="735"/>
      <c r="BP49" s="675"/>
      <c r="BQ49" s="676"/>
      <c r="BR49" s="676"/>
      <c r="BS49" s="676"/>
      <c r="BT49" s="676"/>
      <c r="BU49" s="676"/>
      <c r="BV49" s="676"/>
      <c r="BW49" s="676"/>
      <c r="BX49" s="676"/>
      <c r="BY49" s="676"/>
      <c r="BZ49" s="676"/>
      <c r="CA49" s="676"/>
      <c r="CB49" s="676"/>
      <c r="CC49" s="676"/>
      <c r="CD49" s="677"/>
      <c r="CE49" s="8"/>
      <c r="CF49" s="13">
        <f t="shared" si="0"/>
        <v>0</v>
      </c>
      <c r="CG49" s="8"/>
      <c r="CH49" s="8"/>
      <c r="CI49" s="8"/>
      <c r="CO49" s="8"/>
    </row>
    <row r="50" spans="1:93" ht="28.5" customHeight="1" thickBot="1">
      <c r="A50" s="797"/>
      <c r="B50" s="798"/>
      <c r="C50" s="798"/>
      <c r="D50" s="801"/>
      <c r="E50" s="708"/>
      <c r="F50" s="709"/>
      <c r="G50" s="29" t="s">
        <v>44</v>
      </c>
      <c r="H50" s="710"/>
      <c r="I50" s="711"/>
      <c r="J50" s="62"/>
      <c r="K50" s="64"/>
      <c r="L50" s="83"/>
      <c r="M50" s="84"/>
      <c r="N50" s="70"/>
      <c r="O50" s="61"/>
      <c r="P50" s="729"/>
      <c r="Q50" s="730"/>
      <c r="R50" s="730"/>
      <c r="S50" s="730"/>
      <c r="T50" s="731"/>
      <c r="U50" s="713"/>
      <c r="V50" s="714"/>
      <c r="W50" s="714"/>
      <c r="X50" s="30" t="s">
        <v>45</v>
      </c>
      <c r="Y50" s="784"/>
      <c r="Z50" s="785"/>
      <c r="AA50" s="785"/>
      <c r="AB50" s="785"/>
      <c r="AC50" s="785"/>
      <c r="AD50" s="785"/>
      <c r="AE50" s="785"/>
      <c r="AF50" s="785"/>
      <c r="AG50" s="785"/>
      <c r="AH50" s="785"/>
      <c r="AI50" s="785"/>
      <c r="AJ50" s="785"/>
      <c r="AK50" s="785"/>
      <c r="AL50" s="785"/>
      <c r="AM50" s="785"/>
      <c r="AN50" s="785"/>
      <c r="AO50" s="785"/>
      <c r="AP50" s="786"/>
      <c r="AQ50" s="31"/>
      <c r="AR50" s="32"/>
      <c r="AS50" s="32"/>
      <c r="AT50" s="32"/>
      <c r="AU50" s="32"/>
      <c r="AV50" s="32"/>
      <c r="AW50" s="32"/>
      <c r="AX50" s="33" t="s">
        <v>46</v>
      </c>
      <c r="AY50" s="729"/>
      <c r="AZ50" s="730"/>
      <c r="BA50" s="730"/>
      <c r="BB50" s="730"/>
      <c r="BC50" s="730"/>
      <c r="BD50" s="730"/>
      <c r="BE50" s="730"/>
      <c r="BF50" s="730"/>
      <c r="BG50" s="731"/>
      <c r="BH50" s="729"/>
      <c r="BI50" s="730"/>
      <c r="BJ50" s="730"/>
      <c r="BK50" s="730"/>
      <c r="BL50" s="730"/>
      <c r="BM50" s="730"/>
      <c r="BN50" s="730"/>
      <c r="BO50" s="731"/>
      <c r="BP50" s="678"/>
      <c r="BQ50" s="679"/>
      <c r="BR50" s="679"/>
      <c r="BS50" s="679"/>
      <c r="BT50" s="679"/>
      <c r="BU50" s="679"/>
      <c r="BV50" s="679"/>
      <c r="BW50" s="679"/>
      <c r="BX50" s="679"/>
      <c r="BY50" s="679"/>
      <c r="BZ50" s="679"/>
      <c r="CA50" s="679"/>
      <c r="CB50" s="679"/>
      <c r="CC50" s="679"/>
      <c r="CD50" s="680"/>
      <c r="CE50" s="8"/>
      <c r="CF50" s="13">
        <f t="shared" si="0"/>
        <v>0</v>
      </c>
      <c r="CG50" s="8"/>
      <c r="CH50" s="8"/>
      <c r="CI50" s="8"/>
      <c r="CO50" s="8"/>
    </row>
    <row r="51" spans="1:93" s="17" customFormat="1" ht="18" customHeight="1">
      <c r="A51" s="805" t="s">
        <v>47</v>
      </c>
      <c r="B51" s="805"/>
      <c r="C51" s="805"/>
      <c r="D51" s="805"/>
      <c r="E51" s="806"/>
      <c r="F51" s="806"/>
      <c r="G51" s="806"/>
      <c r="H51" s="806"/>
      <c r="I51" s="806"/>
      <c r="J51" s="806"/>
      <c r="K51" s="806"/>
      <c r="L51" s="806"/>
      <c r="M51" s="806"/>
      <c r="N51" s="806"/>
      <c r="O51" s="806"/>
      <c r="P51" s="806"/>
      <c r="Q51" s="806"/>
      <c r="R51" s="806"/>
      <c r="S51" s="806"/>
      <c r="T51" s="806"/>
      <c r="U51" s="806"/>
      <c r="V51" s="806"/>
      <c r="W51" s="806"/>
      <c r="X51" s="806"/>
      <c r="Y51" s="806"/>
      <c r="Z51" s="806"/>
      <c r="AA51" s="806"/>
      <c r="AB51" s="806"/>
      <c r="AC51" s="806"/>
      <c r="AD51" s="806"/>
      <c r="AE51" s="806"/>
      <c r="AF51" s="806"/>
      <c r="AG51" s="806"/>
      <c r="AH51" s="806"/>
      <c r="AI51" s="806"/>
      <c r="AJ51" s="806"/>
      <c r="AK51" s="806"/>
      <c r="AL51" s="806"/>
      <c r="AM51" s="806"/>
      <c r="AN51" s="806"/>
      <c r="AO51" s="806"/>
      <c r="AP51" s="806"/>
      <c r="AQ51" s="805"/>
      <c r="AR51" s="805"/>
      <c r="AS51" s="805"/>
      <c r="AT51" s="805"/>
      <c r="AU51" s="805"/>
      <c r="AV51" s="805"/>
      <c r="AW51" s="805"/>
      <c r="AX51" s="805"/>
      <c r="AY51" s="806"/>
      <c r="AZ51" s="806"/>
      <c r="BA51" s="806"/>
      <c r="BB51" s="806"/>
      <c r="BC51" s="806"/>
      <c r="BD51" s="806"/>
      <c r="BE51" s="806"/>
      <c r="BF51" s="806"/>
      <c r="BG51" s="806"/>
      <c r="BH51" s="806"/>
      <c r="BI51" s="806"/>
      <c r="BJ51" s="806"/>
      <c r="BK51" s="806"/>
      <c r="BL51" s="806"/>
      <c r="BM51" s="806"/>
      <c r="BN51" s="806"/>
      <c r="BO51" s="806"/>
      <c r="BP51" s="806"/>
      <c r="BQ51" s="806"/>
      <c r="BR51" s="806"/>
      <c r="BS51" s="806"/>
      <c r="BT51" s="806"/>
      <c r="BU51" s="806"/>
      <c r="BV51" s="806"/>
      <c r="BW51" s="806"/>
      <c r="BX51" s="806"/>
      <c r="BY51" s="806"/>
      <c r="BZ51" s="806"/>
      <c r="CA51" s="806"/>
      <c r="CB51" s="806"/>
      <c r="CC51" s="806"/>
      <c r="CD51" s="806"/>
      <c r="CE51" s="16"/>
      <c r="CF51" s="16"/>
      <c r="CG51" s="16"/>
      <c r="CH51" s="16"/>
      <c r="CI51" s="16"/>
    </row>
    <row r="52" spans="1:93" s="17" customFormat="1" ht="18" customHeight="1">
      <c r="A52" s="807" t="s">
        <v>48</v>
      </c>
      <c r="B52" s="807"/>
      <c r="C52" s="807"/>
      <c r="D52" s="807"/>
      <c r="E52" s="807"/>
      <c r="F52" s="807"/>
      <c r="G52" s="807"/>
      <c r="H52" s="807"/>
      <c r="I52" s="807"/>
      <c r="J52" s="807"/>
      <c r="K52" s="807"/>
      <c r="L52" s="807"/>
      <c r="M52" s="807"/>
      <c r="N52" s="807"/>
      <c r="O52" s="807"/>
      <c r="P52" s="807"/>
      <c r="Q52" s="807"/>
      <c r="R52" s="807"/>
      <c r="S52" s="807"/>
      <c r="T52" s="807"/>
      <c r="U52" s="807"/>
      <c r="V52" s="807"/>
      <c r="W52" s="807"/>
      <c r="X52" s="807"/>
      <c r="Y52" s="807"/>
      <c r="Z52" s="807"/>
      <c r="AA52" s="807"/>
      <c r="AB52" s="807"/>
      <c r="AC52" s="807"/>
      <c r="AD52" s="807"/>
      <c r="AE52" s="807"/>
      <c r="AF52" s="807"/>
      <c r="AG52" s="807"/>
      <c r="AH52" s="807"/>
      <c r="AI52" s="807"/>
      <c r="AJ52" s="807"/>
      <c r="AK52" s="807"/>
      <c r="AL52" s="807"/>
      <c r="AM52" s="807"/>
      <c r="AN52" s="807"/>
      <c r="AO52" s="807"/>
      <c r="AP52" s="807"/>
      <c r="AQ52" s="807"/>
      <c r="AR52" s="807"/>
      <c r="AS52" s="807"/>
      <c r="AT52" s="807"/>
      <c r="AU52" s="807"/>
      <c r="AV52" s="807"/>
      <c r="AW52" s="807"/>
      <c r="AX52" s="807"/>
      <c r="AY52" s="807"/>
      <c r="AZ52" s="807"/>
      <c r="BA52" s="807"/>
      <c r="BB52" s="807"/>
      <c r="BC52" s="807"/>
      <c r="BD52" s="807"/>
      <c r="BE52" s="807"/>
      <c r="BF52" s="807"/>
      <c r="BG52" s="807"/>
      <c r="BH52" s="807"/>
      <c r="BI52" s="807"/>
      <c r="BJ52" s="807"/>
      <c r="BK52" s="807"/>
      <c r="BL52" s="807"/>
      <c r="BM52" s="807"/>
      <c r="BN52" s="807"/>
      <c r="BO52" s="807"/>
      <c r="BP52" s="807"/>
      <c r="BQ52" s="807"/>
      <c r="BR52" s="807"/>
      <c r="BS52" s="807"/>
      <c r="BT52" s="807"/>
      <c r="BU52" s="807"/>
      <c r="BV52" s="807"/>
      <c r="BW52" s="807"/>
      <c r="BX52" s="807"/>
      <c r="BY52" s="807"/>
      <c r="BZ52" s="807"/>
      <c r="CA52" s="807"/>
      <c r="CB52" s="807"/>
      <c r="CC52" s="807"/>
      <c r="CD52" s="807"/>
      <c r="CE52" s="16"/>
      <c r="CF52" s="16"/>
      <c r="CG52" s="16"/>
      <c r="CH52" s="16"/>
      <c r="CI52" s="16"/>
    </row>
    <row r="53" spans="1:93" s="17" customFormat="1" ht="15.6" hidden="1" customHeight="1">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c r="BW53" s="94"/>
      <c r="BX53" s="94"/>
      <c r="BY53" s="94"/>
      <c r="BZ53" s="94"/>
      <c r="CA53" s="94"/>
      <c r="CB53" s="94"/>
      <c r="CC53" s="94"/>
      <c r="CD53" s="94"/>
      <c r="CE53" s="16"/>
      <c r="CF53" s="16"/>
      <c r="CG53" s="16"/>
      <c r="CH53" s="16"/>
      <c r="CI53" s="16"/>
    </row>
    <row r="54" spans="1:93" ht="24.95" hidden="1" customHeight="1">
      <c r="J54" s="45">
        <f t="shared" ref="J54:N54" si="5">COUNTA(J$23:J$50)</f>
        <v>1</v>
      </c>
      <c r="K54" s="45">
        <f t="shared" si="5"/>
        <v>2</v>
      </c>
      <c r="L54" s="45">
        <f t="shared" si="5"/>
        <v>2</v>
      </c>
      <c r="M54" s="45">
        <f t="shared" si="5"/>
        <v>2</v>
      </c>
      <c r="N54" s="45">
        <f t="shared" si="5"/>
        <v>2</v>
      </c>
      <c r="O54" s="45">
        <f>COUNTA(O$23:O$50)</f>
        <v>2</v>
      </c>
      <c r="P54" s="45">
        <f>K54+L54+M54+N54+O54</f>
        <v>10</v>
      </c>
      <c r="AQ54" s="45">
        <f t="shared" ref="AQ54:AW54" si="6">COUNTIF(AQ$23:AQ$50,"有")</f>
        <v>1</v>
      </c>
      <c r="AR54" s="45">
        <f t="shared" si="6"/>
        <v>2</v>
      </c>
      <c r="AS54" s="45">
        <f t="shared" si="6"/>
        <v>1</v>
      </c>
      <c r="AT54" s="45">
        <f t="shared" si="6"/>
        <v>1</v>
      </c>
      <c r="AU54" s="45">
        <f t="shared" si="6"/>
        <v>0</v>
      </c>
      <c r="AV54" s="45">
        <f t="shared" si="6"/>
        <v>1</v>
      </c>
      <c r="AW54" s="45">
        <f t="shared" si="6"/>
        <v>0</v>
      </c>
      <c r="AX54" s="45">
        <f>COUNTIF(AX$23:AX$50,"有")</f>
        <v>0</v>
      </c>
      <c r="CE54" s="18"/>
      <c r="CF54" s="18"/>
      <c r="CG54" s="18"/>
      <c r="CH54" s="18"/>
      <c r="CI54" s="18"/>
    </row>
    <row r="55" spans="1:93" ht="24.95" hidden="1" customHeight="1">
      <c r="K55" s="45">
        <f>J54+K54</f>
        <v>3</v>
      </c>
      <c r="M55" s="45">
        <f>L54+M54</f>
        <v>4</v>
      </c>
      <c r="O55" s="45">
        <f>N54+O54</f>
        <v>4</v>
      </c>
      <c r="CE55" s="18"/>
      <c r="CF55" s="18"/>
      <c r="CG55" s="18"/>
      <c r="CH55" s="18"/>
      <c r="CI55" s="18"/>
    </row>
    <row r="56" spans="1:93" ht="24.95" hidden="1" customHeight="1">
      <c r="A56" s="93" t="s">
        <v>147</v>
      </c>
      <c r="B56" s="19"/>
      <c r="C56" s="19"/>
      <c r="D56" s="88" t="s">
        <v>110</v>
      </c>
      <c r="E56" s="88"/>
      <c r="F56" s="88"/>
      <c r="G56" s="88" t="s">
        <v>109</v>
      </c>
      <c r="H56" s="88"/>
      <c r="I56" s="19"/>
      <c r="J56" s="19"/>
      <c r="K56" s="91" t="s">
        <v>85</v>
      </c>
      <c r="L56" s="92" t="s">
        <v>149</v>
      </c>
      <c r="M56" s="87"/>
      <c r="Q56" s="19"/>
      <c r="R56" s="57" t="s">
        <v>155</v>
      </c>
      <c r="S56" s="57"/>
      <c r="T56" s="57"/>
      <c r="U56" s="19"/>
      <c r="V56" s="19"/>
      <c r="W56" s="19"/>
      <c r="X56" s="19"/>
      <c r="Y56" s="95" t="s">
        <v>156</v>
      </c>
      <c r="AF56" s="57" t="s">
        <v>157</v>
      </c>
      <c r="AG56" s="19"/>
      <c r="AH56" s="19"/>
      <c r="AI56" s="19"/>
      <c r="AJ56" s="19"/>
      <c r="AK56" s="19"/>
      <c r="AL56" s="19"/>
      <c r="AM56" s="57" t="s">
        <v>158</v>
      </c>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44" t="s">
        <v>141</v>
      </c>
      <c r="CH56" s="56"/>
      <c r="CI56" s="57"/>
      <c r="CJ56" s="57"/>
      <c r="CK56" s="57"/>
      <c r="CL56" s="57"/>
      <c r="CM56" s="57"/>
    </row>
    <row r="57" spans="1:93" ht="24.95" hidden="1" customHeight="1">
      <c r="A57" s="45" t="s">
        <v>69</v>
      </c>
      <c r="B57" s="45">
        <v>1</v>
      </c>
      <c r="D57" s="45" t="s">
        <v>90</v>
      </c>
      <c r="E57" s="45">
        <v>1</v>
      </c>
      <c r="G57" s="48" t="str" cm="1">
        <f t="array" ref="G57">_xlfn.UNIQUE(_xlfn._xlws.FILTER(J23:J50,(J23:J50&lt;&gt;"")))</f>
        <v>ス</v>
      </c>
      <c r="H57" s="45">
        <f>IFERROR(VLOOKUP(G57,$D$57:E75,2,FALSE),"")</f>
        <v>13</v>
      </c>
      <c r="I57" s="19">
        <f>IF(H57="",0,1)</f>
        <v>1</v>
      </c>
      <c r="J57" s="19"/>
      <c r="K57" s="89" t="s">
        <v>150</v>
      </c>
      <c r="L57" s="90" t="s">
        <v>151</v>
      </c>
      <c r="M57" s="90" t="s">
        <v>152</v>
      </c>
      <c r="N57" s="90" t="s">
        <v>153</v>
      </c>
      <c r="O57" s="90" t="s">
        <v>154</v>
      </c>
      <c r="P57" s="19"/>
      <c r="Q57" s="19"/>
      <c r="R57" s="19"/>
      <c r="S57" s="19"/>
      <c r="T57" s="19"/>
      <c r="U57" s="19"/>
      <c r="V57" s="19"/>
      <c r="W57" s="19"/>
      <c r="X57" s="19"/>
      <c r="Y57" s="46"/>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58" t="s">
        <v>145</v>
      </c>
      <c r="CH57" s="56"/>
      <c r="CI57" s="57"/>
      <c r="CJ57" s="57"/>
      <c r="CK57" s="57"/>
      <c r="CL57" s="57"/>
      <c r="CM57" s="57"/>
    </row>
    <row r="58" spans="1:93" ht="24.95" hidden="1" customHeight="1">
      <c r="A58" s="45" t="s">
        <v>70</v>
      </c>
      <c r="B58" s="45">
        <v>2</v>
      </c>
      <c r="D58" s="45" t="s">
        <v>91</v>
      </c>
      <c r="E58" s="45">
        <v>2</v>
      </c>
      <c r="G58" s="45"/>
      <c r="H58" s="45">
        <f>IFERROR(VLOOKUP(G58,$D$57:E76,2,FALSE),"")</f>
        <v>0</v>
      </c>
      <c r="I58" s="19">
        <f t="shared" ref="I58:I66" si="7">IF(H58="",0,1)</f>
        <v>0</v>
      </c>
      <c r="K58" s="47" t="s">
        <v>146</v>
      </c>
      <c r="L58" s="47" t="str">
        <f>IFERROR(VLOOKUP("R",K23:O50,2,FALSE),"")</f>
        <v/>
      </c>
      <c r="M58" s="47" t="str">
        <f>IFERROR(VLOOKUP("R",K23:O50,3,FALSE),"")</f>
        <v/>
      </c>
      <c r="N58" s="47" t="str">
        <f>IFERROR(VLOOKUP("R",K23:O50,4,FALSE),"")</f>
        <v/>
      </c>
      <c r="O58" s="47" t="str">
        <f>IFERROR(VLOOKUP("R",K23:O50,5,FALSE),"")</f>
        <v/>
      </c>
      <c r="R58" s="45" cm="1">
        <f t="array" ref="R58:V58">_xlfn.UNIQUE(_xlfn._xlws.FILTER(K23:O50,K23:K50=1,""))</f>
        <v>1</v>
      </c>
      <c r="S58" s="45">
        <v>6</v>
      </c>
      <c r="T58" s="45">
        <v>4</v>
      </c>
      <c r="U58" s="45">
        <v>11</v>
      </c>
      <c r="V58" s="45">
        <v>6</v>
      </c>
      <c r="Y58" s="45" t="str" cm="1">
        <f t="array" ref="Y58">_xlfn.UNIQUE(_xlfn._xlws.FILTER(K23:O50,K23:K50=2,""))</f>
        <v/>
      </c>
      <c r="Z58" s="45"/>
      <c r="AA58" s="45"/>
      <c r="AB58" s="45"/>
      <c r="AC58" s="45"/>
      <c r="AF58" s="45" t="str" cm="1">
        <f t="array" ref="AF58">_xlfn.UNIQUE(_xlfn._xlws.FILTER(K23:O50,K23:K50=3,""))</f>
        <v/>
      </c>
      <c r="AG58" s="45"/>
      <c r="AH58" s="45"/>
      <c r="AI58" s="45"/>
      <c r="AJ58" s="45"/>
      <c r="AM58" s="45" t="str" cm="1">
        <f t="array" ref="AM58">_xlfn.UNIQUE(_xlfn._xlws.FILTER(K23:O50,K23:K50=4,""))</f>
        <v/>
      </c>
      <c r="AN58" s="45"/>
      <c r="AO58" s="45"/>
      <c r="AP58" s="45"/>
      <c r="AQ58" s="45"/>
      <c r="CG58" s="59" t="s">
        <v>142</v>
      </c>
      <c r="CH58" s="56"/>
      <c r="CI58" s="57"/>
      <c r="CJ58" s="57"/>
      <c r="CK58" s="57"/>
      <c r="CL58" s="57"/>
      <c r="CM58" s="57"/>
    </row>
    <row r="59" spans="1:93" ht="24.95" hidden="1" customHeight="1">
      <c r="A59" s="45" t="s">
        <v>71</v>
      </c>
      <c r="B59" s="45">
        <v>3</v>
      </c>
      <c r="D59" s="45" t="s">
        <v>92</v>
      </c>
      <c r="E59" s="45">
        <v>3</v>
      </c>
      <c r="G59" s="45"/>
      <c r="H59" s="45">
        <f>IFERROR(VLOOKUP(G59,$D$57:E77,2,FALSE),"")</f>
        <v>0</v>
      </c>
      <c r="I59" s="19">
        <f t="shared" si="7"/>
        <v>0</v>
      </c>
      <c r="K59" s="47" t="str">
        <f>IFERROR(VLOOKUP(4,$K$23:$O$50,1,FALSE),"")</f>
        <v/>
      </c>
      <c r="L59" s="47" t="str">
        <f>IFERROR(VLOOKUP(4,$K$23:$O$50,2,FALSE),"")</f>
        <v/>
      </c>
      <c r="M59" s="47" t="str">
        <f>IFERROR(VLOOKUP(4,$K$23:$O$50,3,FALSE),"")</f>
        <v/>
      </c>
      <c r="N59" s="47" t="str">
        <f>IFERROR(VLOOKUP(4,$K$23:$O$50,4,FALSE),"")</f>
        <v/>
      </c>
      <c r="O59" s="47" t="str">
        <f>IFERROR(VLOOKUP(4,$K$23:$O$50,5,FALSE),"")</f>
        <v/>
      </c>
      <c r="P59" s="19"/>
      <c r="R59" s="45"/>
      <c r="S59" s="45"/>
      <c r="T59" s="45"/>
      <c r="U59" s="45"/>
      <c r="V59" s="45"/>
      <c r="Y59" s="45"/>
      <c r="Z59" s="45"/>
      <c r="AA59" s="45"/>
      <c r="AB59" s="45"/>
      <c r="AC59" s="45"/>
      <c r="AF59" s="45"/>
      <c r="AG59" s="45"/>
      <c r="AH59" s="45"/>
      <c r="AI59" s="45"/>
      <c r="AJ59" s="45"/>
      <c r="AM59" s="45"/>
      <c r="AN59" s="45"/>
      <c r="AO59" s="45"/>
      <c r="AP59" s="45"/>
      <c r="AQ59" s="45"/>
      <c r="CG59" s="59" t="s">
        <v>143</v>
      </c>
      <c r="CH59" s="56"/>
      <c r="CI59" s="57"/>
      <c r="CJ59" s="57"/>
      <c r="CK59" s="57"/>
      <c r="CL59" s="57"/>
      <c r="CM59" s="57"/>
    </row>
    <row r="60" spans="1:93" ht="20.45" hidden="1" customHeight="1">
      <c r="A60" s="45" t="s">
        <v>72</v>
      </c>
      <c r="B60" s="45">
        <v>4</v>
      </c>
      <c r="D60" s="45" t="s">
        <v>96</v>
      </c>
      <c r="E60" s="45">
        <v>4</v>
      </c>
      <c r="G60" s="45"/>
      <c r="H60" s="45">
        <f>IFERROR(VLOOKUP(G60,$D$57:E78,2,FALSE),"")</f>
        <v>0</v>
      </c>
      <c r="I60" s="19">
        <f t="shared" si="7"/>
        <v>0</v>
      </c>
      <c r="K60" s="47" t="str">
        <f>IFERROR(VLOOKUP(3,K23:O50,1,FALSE),"")</f>
        <v/>
      </c>
      <c r="L60" s="47" t="str">
        <f>IFERROR(VLOOKUP(3,K23:O50,2,FALSE),"")</f>
        <v/>
      </c>
      <c r="M60" s="47" t="str">
        <f>IFERROR(VLOOKUP(3,K23:O50,3,FALSE),"")</f>
        <v/>
      </c>
      <c r="N60" s="47" t="str">
        <f>IFERROR(VLOOKUP(3,K23:O50,4,FALSE),"")</f>
        <v/>
      </c>
      <c r="O60" s="47" t="str">
        <f>IFERROR(VLOOKUP(3,K23:O50,5,FALSE),"")</f>
        <v/>
      </c>
      <c r="R60" s="45"/>
      <c r="S60" s="45"/>
      <c r="T60" s="45"/>
      <c r="U60" s="45"/>
      <c r="V60" s="45"/>
      <c r="Y60" s="45"/>
      <c r="Z60" s="45"/>
      <c r="AA60" s="45"/>
      <c r="AB60" s="45"/>
      <c r="AC60" s="45"/>
      <c r="AF60" s="45"/>
      <c r="AG60" s="45"/>
      <c r="AH60" s="45"/>
      <c r="AI60" s="45"/>
      <c r="AJ60" s="45"/>
      <c r="AM60" s="45"/>
      <c r="AN60" s="45"/>
      <c r="AO60" s="45"/>
      <c r="AP60" s="45"/>
      <c r="AQ60" s="45"/>
      <c r="CG60" s="59" t="s">
        <v>144</v>
      </c>
      <c r="CH60" s="56"/>
      <c r="CI60" s="57"/>
      <c r="CJ60" s="57"/>
      <c r="CK60" s="57"/>
      <c r="CL60" s="57"/>
      <c r="CM60" s="57"/>
    </row>
    <row r="61" spans="1:93" ht="24.95" hidden="1" customHeight="1">
      <c r="A61" s="45" t="s">
        <v>73</v>
      </c>
      <c r="B61" s="45">
        <v>5</v>
      </c>
      <c r="D61" s="45" t="s">
        <v>97</v>
      </c>
      <c r="E61" s="45">
        <v>5</v>
      </c>
      <c r="G61" s="45"/>
      <c r="H61" s="45">
        <f>IFERROR(VLOOKUP(G61,$D$57:E79,2,FALSE),"")</f>
        <v>0</v>
      </c>
      <c r="I61" s="19">
        <f t="shared" si="7"/>
        <v>0</v>
      </c>
      <c r="K61" s="47" t="str">
        <f>IFERROR(VLOOKUP(2,K23:O50,1,FALSE),"")</f>
        <v/>
      </c>
      <c r="L61" s="47" t="str">
        <f>IFERROR(VLOOKUP(2,K23:O50,2,FALSE),"")</f>
        <v/>
      </c>
      <c r="M61" s="47" t="str">
        <f>IFERROR(VLOOKUP(2,K23:O50,3,FALSE),"")</f>
        <v/>
      </c>
      <c r="N61" s="47" t="str">
        <f>IFERROR(VLOOKUP(2,K23:O50,4,FALSE),"")</f>
        <v/>
      </c>
      <c r="O61" s="47" t="str">
        <f>IFERROR(VLOOKUP(2,K23:O50,5,FALSE),"")</f>
        <v/>
      </c>
      <c r="R61" s="45"/>
      <c r="S61" s="45"/>
      <c r="T61" s="45"/>
      <c r="U61" s="45"/>
      <c r="V61" s="45"/>
      <c r="Y61" s="45"/>
      <c r="Z61" s="45"/>
      <c r="AA61" s="45"/>
      <c r="AB61" s="45"/>
      <c r="AC61" s="45"/>
      <c r="AF61" s="45"/>
      <c r="AG61" s="45"/>
      <c r="AH61" s="45"/>
      <c r="AI61" s="45"/>
      <c r="AJ61" s="45"/>
      <c r="AM61" s="45"/>
      <c r="AN61" s="45"/>
      <c r="AO61" s="45"/>
      <c r="AP61" s="45"/>
      <c r="AQ61" s="45"/>
    </row>
    <row r="62" spans="1:93" ht="24.95" hidden="1" customHeight="1">
      <c r="A62" s="45" t="s">
        <v>74</v>
      </c>
      <c r="B62" s="45">
        <v>6</v>
      </c>
      <c r="D62" s="45" t="s">
        <v>98</v>
      </c>
      <c r="E62" s="45">
        <v>6</v>
      </c>
      <c r="G62" s="45"/>
      <c r="H62" s="45">
        <f>IFERROR(VLOOKUP(G62,$D$57:E80,2,FALSE),"")</f>
        <v>0</v>
      </c>
      <c r="I62" s="19">
        <f t="shared" si="7"/>
        <v>0</v>
      </c>
      <c r="K62" s="47">
        <f>IFERROR(VLOOKUP(1,K23:O50,1,FALSE),"")</f>
        <v>1</v>
      </c>
      <c r="L62" s="47">
        <f>IFERROR(VLOOKUP(1,K23:O50,2,FALSE),"")</f>
        <v>6</v>
      </c>
      <c r="M62" s="47">
        <f>IFERROR(VLOOKUP(1,K23:O50,3,FALSE),"")</f>
        <v>4</v>
      </c>
      <c r="N62" s="47">
        <f>IFERROR(VLOOKUP(1,K23:O50,4,FALSE),"")</f>
        <v>11</v>
      </c>
      <c r="O62" s="47">
        <f>IFERROR(VLOOKUP(1,K23:O50,5,FALSE),"")</f>
        <v>6</v>
      </c>
      <c r="R62" s="45"/>
      <c r="S62" s="45"/>
      <c r="T62" s="45"/>
      <c r="U62" s="45"/>
      <c r="V62" s="45"/>
      <c r="Y62" s="45"/>
      <c r="Z62" s="45"/>
      <c r="AA62" s="45"/>
      <c r="AB62" s="45"/>
      <c r="AC62" s="45"/>
      <c r="AF62" s="45"/>
      <c r="AG62" s="45"/>
      <c r="AH62" s="45"/>
      <c r="AI62" s="45"/>
      <c r="AJ62" s="45"/>
      <c r="AM62" s="45"/>
      <c r="AN62" s="45"/>
      <c r="AO62" s="45"/>
      <c r="AP62" s="45"/>
      <c r="AQ62" s="45"/>
    </row>
    <row r="63" spans="1:93" ht="24.95" hidden="1" customHeight="1">
      <c r="A63" s="45" t="s">
        <v>75</v>
      </c>
      <c r="B63" s="45">
        <v>7</v>
      </c>
      <c r="D63" s="45" t="s">
        <v>99</v>
      </c>
      <c r="E63" s="45">
        <v>7</v>
      </c>
      <c r="G63" s="45"/>
      <c r="H63" s="45">
        <f>IFERROR(VLOOKUP(G63,$D$57:E81,2,FALSE),"")</f>
        <v>0</v>
      </c>
      <c r="I63" s="19">
        <f t="shared" si="7"/>
        <v>0</v>
      </c>
      <c r="K63" s="46" t="s">
        <v>84</v>
      </c>
    </row>
    <row r="64" spans="1:93" ht="24.95" hidden="1" customHeight="1">
      <c r="A64" s="45" t="s">
        <v>62</v>
      </c>
      <c r="B64" s="45">
        <v>8</v>
      </c>
      <c r="D64" s="45" t="s">
        <v>100</v>
      </c>
      <c r="E64" s="45">
        <v>8</v>
      </c>
      <c r="G64" s="45"/>
      <c r="H64" s="45">
        <f>IFERROR(VLOOKUP(G64,$D$57:E82,2,FALSE),"")</f>
        <v>0</v>
      </c>
      <c r="I64" s="19">
        <f t="shared" si="7"/>
        <v>0</v>
      </c>
      <c r="K64" s="89" t="s">
        <v>150</v>
      </c>
      <c r="L64" s="90" t="s">
        <v>151</v>
      </c>
      <c r="M64" s="90" t="s">
        <v>152</v>
      </c>
      <c r="N64" s="90" t="s">
        <v>153</v>
      </c>
      <c r="O64" s="90" t="s">
        <v>154</v>
      </c>
    </row>
    <row r="65" spans="1:16" ht="24.95" hidden="1" customHeight="1">
      <c r="A65" s="45" t="s">
        <v>76</v>
      </c>
      <c r="B65" s="45">
        <v>9</v>
      </c>
      <c r="D65" s="45" t="s">
        <v>93</v>
      </c>
      <c r="E65" s="45">
        <v>9</v>
      </c>
      <c r="G65" s="45"/>
      <c r="H65" s="45">
        <f>IFERROR(VLOOKUP(G65,$D$57:E83,2,FALSE),"")</f>
        <v>0</v>
      </c>
      <c r="I65" s="19">
        <f t="shared" si="7"/>
        <v>0</v>
      </c>
      <c r="K65" s="47">
        <f>IFERROR(VLOOKUP(K58,$A$57:$B$92,2,FALSE),"")</f>
        <v>4</v>
      </c>
      <c r="L65" s="47" t="str">
        <f>IFERROR(VLOOKUP(L58,$A$57:$B$92,2,FALSE),"")</f>
        <v/>
      </c>
      <c r="M65" s="47" t="str">
        <f>IFERROR(VLOOKUP(M58,$D$77:$E$87,2,FALSE),"")</f>
        <v/>
      </c>
      <c r="N65" s="47" t="str">
        <f>IFERROR(VLOOKUP(N58,$A$57:$B$92,2,FALSE),"")</f>
        <v/>
      </c>
      <c r="O65" s="47" t="str">
        <f>IFERROR(VLOOKUP(O58,$D$77:$E$87,2,FALSE),"")</f>
        <v/>
      </c>
      <c r="P65" s="6">
        <f t="shared" ref="P65:P69" si="8">COUNT(K65:O65)</f>
        <v>1</v>
      </c>
    </row>
    <row r="66" spans="1:16" ht="24.95" hidden="1" customHeight="1">
      <c r="A66" s="45" t="s">
        <v>77</v>
      </c>
      <c r="B66" s="45">
        <v>10</v>
      </c>
      <c r="D66" s="45" t="s">
        <v>101</v>
      </c>
      <c r="E66" s="45">
        <v>10</v>
      </c>
      <c r="G66" s="45"/>
      <c r="H66" s="45">
        <f>IFERROR(VLOOKUP(G66,$D$57:E84,2,FALSE),"")</f>
        <v>0</v>
      </c>
      <c r="I66" s="19">
        <f t="shared" si="7"/>
        <v>0</v>
      </c>
      <c r="K66" s="47" t="str">
        <f>IFERROR(VLOOKUP(K59,$A$57:$B$92,2,FALSE),"")</f>
        <v/>
      </c>
      <c r="L66" s="47" t="str">
        <f>IFERROR(VLOOKUP(L59,$A$57:$B$92,2,FALSE),"")</f>
        <v/>
      </c>
      <c r="M66" s="47" t="str">
        <f>IFERROR(VLOOKUP(M59,$D$77:$E$87,2,FALSE),"")</f>
        <v/>
      </c>
      <c r="N66" s="47" t="str">
        <f>IFERROR(VLOOKUP(N59,$A$57:$B$92,2,FALSE),"")</f>
        <v/>
      </c>
      <c r="O66" s="47" t="str">
        <f>IFERROR(VLOOKUP(O59,$D$77:$E$87,2,FALSE),"")</f>
        <v/>
      </c>
      <c r="P66" s="6">
        <f t="shared" si="8"/>
        <v>0</v>
      </c>
    </row>
    <row r="67" spans="1:16" ht="24.95" hidden="1" customHeight="1">
      <c r="A67" s="45" t="s">
        <v>78</v>
      </c>
      <c r="B67" s="45">
        <v>11</v>
      </c>
      <c r="D67" s="45" t="s">
        <v>94</v>
      </c>
      <c r="E67" s="45">
        <v>11</v>
      </c>
      <c r="I67" s="45">
        <f>SUM(I57:I66)</f>
        <v>1</v>
      </c>
      <c r="K67" s="47" t="str">
        <f>IFERROR(VLOOKUP(K60,A57:B92,2,FALSE),"")</f>
        <v/>
      </c>
      <c r="L67" s="47" t="str">
        <f>IFERROR(VLOOKUP(L60,A57:B92,2,FALSE),"")</f>
        <v/>
      </c>
      <c r="M67" s="47" t="str">
        <f>IFERROR(VLOOKUP(M60,D77:E87,2,FALSE),"")</f>
        <v/>
      </c>
      <c r="N67" s="47" t="str">
        <f>IFERROR(VLOOKUP(N60,A57:B92,2,FALSE),"")</f>
        <v/>
      </c>
      <c r="O67" s="47" t="str">
        <f>IFERROR(VLOOKUP(O60,D77:E87,2,FALSE),"")</f>
        <v/>
      </c>
      <c r="P67" s="6">
        <f t="shared" si="8"/>
        <v>0</v>
      </c>
    </row>
    <row r="68" spans="1:16" ht="24.95" hidden="1" customHeight="1">
      <c r="A68" s="45" t="s">
        <v>79</v>
      </c>
      <c r="B68" s="45">
        <v>12</v>
      </c>
      <c r="D68" s="45" t="s">
        <v>102</v>
      </c>
      <c r="E68" s="45">
        <v>12</v>
      </c>
      <c r="K68" s="47" t="str">
        <f>IFERROR(VLOOKUP(K61,A57:B92,2,FALSE),"")</f>
        <v/>
      </c>
      <c r="L68" s="47" t="str">
        <f>IFERROR(VLOOKUP(L61,A57:B92,2,FALSE),"")</f>
        <v/>
      </c>
      <c r="M68" s="47" t="str">
        <f>IFERROR(VLOOKUP(M61,D77:E87,2,FALSE),"")</f>
        <v/>
      </c>
      <c r="N68" s="47" t="str">
        <f>IFERROR(VLOOKUP(N61,A57:B92,2,FALSE),"")</f>
        <v/>
      </c>
      <c r="O68" s="47" t="str">
        <f>IFERROR(VLOOKUP(O61,D77:E87,2,FALSE),"")</f>
        <v/>
      </c>
      <c r="P68" s="6">
        <f t="shared" si="8"/>
        <v>0</v>
      </c>
    </row>
    <row r="69" spans="1:16" ht="24.95" hidden="1" customHeight="1">
      <c r="A69" s="45" t="s">
        <v>80</v>
      </c>
      <c r="B69" s="45">
        <v>13</v>
      </c>
      <c r="D69" s="45" t="s">
        <v>103</v>
      </c>
      <c r="E69" s="45">
        <v>13</v>
      </c>
      <c r="K69" s="47">
        <f>IFERROR(VLOOKUP(K62,A57:B92,2,FALSE),"")</f>
        <v>1</v>
      </c>
      <c r="L69" s="47">
        <f>IFERROR(VLOOKUP(L62,A57:B92,2,FALSE),"")</f>
        <v>6</v>
      </c>
      <c r="M69" s="47">
        <f>IFERROR(VLOOKUP(M62,D77:E87,2,FALSE),"")</f>
        <v>3</v>
      </c>
      <c r="N69" s="47">
        <f>IFERROR(VLOOKUP(N62,A57:B92,2,FALSE),"")</f>
        <v>11</v>
      </c>
      <c r="O69" s="47">
        <f>IFERROR(VLOOKUP(O62,D77:E87,2,FALSE),"")</f>
        <v>5</v>
      </c>
      <c r="P69" s="6">
        <f t="shared" si="8"/>
        <v>5</v>
      </c>
    </row>
    <row r="70" spans="1:16" ht="24.95" hidden="1" customHeight="1">
      <c r="A70" s="45" t="s">
        <v>81</v>
      </c>
      <c r="B70" s="45">
        <v>14</v>
      </c>
      <c r="D70" s="45" t="s">
        <v>104</v>
      </c>
      <c r="E70" s="45">
        <v>14</v>
      </c>
      <c r="K70" s="46" t="s">
        <v>139</v>
      </c>
    </row>
    <row r="71" spans="1:16" ht="24.95" hidden="1" customHeight="1">
      <c r="A71" s="45" t="s">
        <v>63</v>
      </c>
      <c r="B71" s="45">
        <v>15</v>
      </c>
      <c r="D71" s="45" t="s">
        <v>105</v>
      </c>
      <c r="E71" s="45">
        <v>15</v>
      </c>
      <c r="K71" s="89" t="s">
        <v>150</v>
      </c>
      <c r="L71" s="90" t="s">
        <v>151</v>
      </c>
      <c r="M71" s="90" t="s">
        <v>152</v>
      </c>
      <c r="N71" s="90" t="s">
        <v>153</v>
      </c>
      <c r="O71" s="90" t="s">
        <v>154</v>
      </c>
    </row>
    <row r="72" spans="1:16" ht="24.95" hidden="1" customHeight="1">
      <c r="A72" s="45" t="s">
        <v>82</v>
      </c>
      <c r="B72" s="45">
        <v>16</v>
      </c>
      <c r="D72" s="45" t="s">
        <v>95</v>
      </c>
      <c r="E72" s="45">
        <v>16</v>
      </c>
      <c r="K72" s="45">
        <f t="shared" ref="K72:O76" si="9">IF(NOT(OR(K65="",K65=0)),1,"")</f>
        <v>1</v>
      </c>
      <c r="L72" s="45" t="str">
        <f t="shared" si="9"/>
        <v/>
      </c>
      <c r="M72" s="45" t="str">
        <f t="shared" si="9"/>
        <v/>
      </c>
      <c r="N72" s="45" t="str">
        <f t="shared" si="9"/>
        <v/>
      </c>
      <c r="O72" s="45" t="str">
        <f t="shared" si="9"/>
        <v/>
      </c>
      <c r="P72" s="6">
        <f>K72+L72+M72+N72+O72</f>
        <v>1</v>
      </c>
    </row>
    <row r="73" spans="1:16" ht="24.95" hidden="1" customHeight="1">
      <c r="A73" s="45" t="s">
        <v>83</v>
      </c>
      <c r="B73" s="45">
        <v>17</v>
      </c>
      <c r="D73" s="45" t="s">
        <v>106</v>
      </c>
      <c r="E73" s="45">
        <v>17</v>
      </c>
      <c r="K73" s="45" t="str">
        <f t="shared" si="9"/>
        <v/>
      </c>
      <c r="L73" s="45" t="str">
        <f t="shared" si="9"/>
        <v/>
      </c>
      <c r="M73" s="45" t="str">
        <f t="shared" si="9"/>
        <v/>
      </c>
      <c r="N73" s="45" t="str">
        <f t="shared" si="9"/>
        <v/>
      </c>
      <c r="O73" s="45" t="str">
        <f t="shared" si="9"/>
        <v/>
      </c>
      <c r="P73" s="6">
        <f t="shared" ref="P73:P74" si="10">K73+L73+M73+N73+O73</f>
        <v>0</v>
      </c>
    </row>
    <row r="74" spans="1:16" ht="24.95" hidden="1" customHeight="1">
      <c r="A74" s="45">
        <v>1</v>
      </c>
      <c r="B74" s="45">
        <v>1</v>
      </c>
      <c r="D74" s="45" t="s">
        <v>107</v>
      </c>
      <c r="E74" s="45">
        <v>18</v>
      </c>
      <c r="K74" s="45" t="str">
        <f t="shared" si="9"/>
        <v/>
      </c>
      <c r="L74" s="45" t="str">
        <f t="shared" si="9"/>
        <v/>
      </c>
      <c r="M74" s="45" t="str">
        <f t="shared" si="9"/>
        <v/>
      </c>
      <c r="N74" s="45" t="str">
        <f t="shared" si="9"/>
        <v/>
      </c>
      <c r="O74" s="45" t="str">
        <f t="shared" si="9"/>
        <v/>
      </c>
      <c r="P74" s="6">
        <f t="shared" si="10"/>
        <v>0</v>
      </c>
    </row>
    <row r="75" spans="1:16" ht="24.95" hidden="1" customHeight="1">
      <c r="A75" s="45">
        <v>2</v>
      </c>
      <c r="B75" s="45">
        <v>2</v>
      </c>
      <c r="D75" s="45" t="s">
        <v>108</v>
      </c>
      <c r="E75" s="45">
        <v>19</v>
      </c>
      <c r="K75" s="45" t="str">
        <f t="shared" si="9"/>
        <v/>
      </c>
      <c r="L75" s="45" t="str">
        <f t="shared" si="9"/>
        <v/>
      </c>
      <c r="M75" s="45" t="str">
        <f t="shared" si="9"/>
        <v/>
      </c>
      <c r="N75" s="45" t="str">
        <f t="shared" si="9"/>
        <v/>
      </c>
      <c r="O75" s="45" t="str">
        <f t="shared" si="9"/>
        <v/>
      </c>
      <c r="P75" s="6">
        <f t="shared" ref="P75:P76" si="11">K75+L75+M75+N75+O75</f>
        <v>0</v>
      </c>
    </row>
    <row r="76" spans="1:16" ht="11.45" hidden="1" customHeight="1">
      <c r="A76" s="45">
        <v>3</v>
      </c>
      <c r="B76" s="45">
        <v>3</v>
      </c>
      <c r="D76" s="92" t="s">
        <v>148</v>
      </c>
      <c r="K76" s="45">
        <f t="shared" si="9"/>
        <v>1</v>
      </c>
      <c r="L76" s="45">
        <f t="shared" si="9"/>
        <v>1</v>
      </c>
      <c r="M76" s="45">
        <f t="shared" si="9"/>
        <v>1</v>
      </c>
      <c r="N76" s="45">
        <f t="shared" si="9"/>
        <v>1</v>
      </c>
      <c r="O76" s="45">
        <f t="shared" si="9"/>
        <v>1</v>
      </c>
      <c r="P76" s="6">
        <f t="shared" si="11"/>
        <v>5</v>
      </c>
    </row>
    <row r="77" spans="1:16" ht="24.95" hidden="1" customHeight="1">
      <c r="A77" s="45">
        <v>4</v>
      </c>
      <c r="B77" s="45">
        <v>4</v>
      </c>
      <c r="D77" s="45">
        <v>0</v>
      </c>
      <c r="E77" s="45"/>
      <c r="K77" s="54">
        <f>SUM(K72:K76)</f>
        <v>2</v>
      </c>
      <c r="L77" s="6">
        <f>SUM(L72:L76)</f>
        <v>1</v>
      </c>
      <c r="M77" s="6">
        <f>SUM(M72:M76)</f>
        <v>1</v>
      </c>
      <c r="N77" s="6">
        <f>SUM(N72:N76)</f>
        <v>1</v>
      </c>
      <c r="O77" s="6">
        <f>SUM(O72:O76)</f>
        <v>1</v>
      </c>
      <c r="P77" s="45">
        <f>COUNTIF(P72:P76,"&gt;=3")</f>
        <v>1</v>
      </c>
    </row>
    <row r="78" spans="1:16" ht="24.95" hidden="1" customHeight="1">
      <c r="A78" s="45">
        <v>5</v>
      </c>
      <c r="B78" s="45">
        <v>5</v>
      </c>
      <c r="D78" s="45">
        <v>1</v>
      </c>
      <c r="E78" s="45">
        <v>0</v>
      </c>
      <c r="K78" s="45">
        <f>K77+I67</f>
        <v>3</v>
      </c>
      <c r="M78" s="45">
        <f>L77+M77</f>
        <v>2</v>
      </c>
      <c r="O78" s="45">
        <f>N77+O77</f>
        <v>2</v>
      </c>
    </row>
    <row r="79" spans="1:16" ht="24.95" hidden="1" customHeight="1">
      <c r="A79" s="45">
        <v>6</v>
      </c>
      <c r="B79" s="45">
        <v>6</v>
      </c>
      <c r="D79" s="45">
        <v>2</v>
      </c>
      <c r="E79" s="45">
        <v>1</v>
      </c>
      <c r="K79" s="45">
        <f>P77+I67</f>
        <v>2</v>
      </c>
    </row>
    <row r="80" spans="1:16" ht="24.95" hidden="1" customHeight="1">
      <c r="A80" s="45">
        <v>7</v>
      </c>
      <c r="B80" s="45">
        <v>7</v>
      </c>
      <c r="D80" s="45">
        <v>3</v>
      </c>
      <c r="E80" s="45">
        <v>2</v>
      </c>
    </row>
    <row r="81" spans="1:5" ht="24.95" hidden="1" customHeight="1">
      <c r="A81" s="45">
        <v>8</v>
      </c>
      <c r="B81" s="45">
        <v>8</v>
      </c>
      <c r="D81" s="45">
        <v>4</v>
      </c>
      <c r="E81" s="45">
        <v>3</v>
      </c>
    </row>
    <row r="82" spans="1:5" ht="24.95" hidden="1" customHeight="1">
      <c r="A82" s="45">
        <v>9</v>
      </c>
      <c r="B82" s="45">
        <v>9</v>
      </c>
      <c r="D82" s="45">
        <v>5</v>
      </c>
      <c r="E82" s="45">
        <v>4</v>
      </c>
    </row>
    <row r="83" spans="1:5" ht="24.95" hidden="1" customHeight="1">
      <c r="A83" s="45">
        <v>10</v>
      </c>
      <c r="B83" s="45">
        <v>10</v>
      </c>
      <c r="D83" s="45">
        <v>6</v>
      </c>
      <c r="E83" s="45">
        <v>5</v>
      </c>
    </row>
    <row r="84" spans="1:5" ht="24.95" hidden="1" customHeight="1">
      <c r="A84" s="45">
        <v>11</v>
      </c>
      <c r="B84" s="45">
        <v>11</v>
      </c>
      <c r="D84" s="45">
        <v>7</v>
      </c>
      <c r="E84" s="45">
        <v>6</v>
      </c>
    </row>
    <row r="85" spans="1:5" ht="24.95" hidden="1" customHeight="1">
      <c r="A85" s="45">
        <v>12</v>
      </c>
      <c r="B85" s="45">
        <v>12</v>
      </c>
      <c r="D85" s="45">
        <v>8</v>
      </c>
      <c r="E85" s="45">
        <v>7</v>
      </c>
    </row>
    <row r="86" spans="1:5" ht="24.95" hidden="1" customHeight="1">
      <c r="A86" s="45">
        <v>13</v>
      </c>
      <c r="B86" s="45">
        <v>13</v>
      </c>
      <c r="D86" s="45">
        <v>9</v>
      </c>
      <c r="E86" s="45">
        <v>8</v>
      </c>
    </row>
    <row r="87" spans="1:5" ht="24.95" hidden="1" customHeight="1">
      <c r="A87" s="45">
        <v>14</v>
      </c>
      <c r="B87" s="45">
        <v>14</v>
      </c>
      <c r="D87" s="45">
        <v>10</v>
      </c>
      <c r="E87" s="45">
        <v>9</v>
      </c>
    </row>
    <row r="88" spans="1:5" ht="24.95" hidden="1" customHeight="1">
      <c r="A88" s="45">
        <v>15</v>
      </c>
      <c r="B88" s="45">
        <v>15</v>
      </c>
    </row>
    <row r="89" spans="1:5" ht="24.95" hidden="1" customHeight="1">
      <c r="A89" s="45">
        <v>16</v>
      </c>
      <c r="B89" s="45">
        <v>16</v>
      </c>
    </row>
    <row r="90" spans="1:5" ht="24.95" hidden="1" customHeight="1">
      <c r="A90" s="45">
        <v>17</v>
      </c>
      <c r="B90" s="45">
        <v>17</v>
      </c>
    </row>
    <row r="91" spans="1:5" ht="24.95" hidden="1" customHeight="1">
      <c r="A91" s="45">
        <v>0</v>
      </c>
      <c r="B91" s="45">
        <v>0</v>
      </c>
    </row>
    <row r="92" spans="1:5" ht="24.95" hidden="1" customHeight="1">
      <c r="A92" s="45" t="s">
        <v>146</v>
      </c>
      <c r="B92" s="45">
        <v>4</v>
      </c>
    </row>
    <row r="93" spans="1:5" ht="20.100000000000001" hidden="1" customHeight="1"/>
    <row r="94" spans="1:5" ht="24.95" hidden="1" customHeight="1"/>
    <row r="95" spans="1:5" ht="24.95" hidden="1" customHeight="1"/>
    <row r="96" spans="1:5" ht="24.95" hidden="1" customHeight="1"/>
    <row r="97" ht="24.95" hidden="1" customHeight="1"/>
    <row r="98" ht="24.95" hidden="1" customHeight="1"/>
    <row r="99" ht="24.95" hidden="1" customHeight="1"/>
    <row r="100" ht="24.95" hidden="1" customHeight="1"/>
    <row r="101" ht="24.95" hidden="1" customHeight="1"/>
    <row r="102" ht="24.95" hidden="1" customHeight="1"/>
  </sheetData>
  <sheetProtection formatCells="0" formatColumns="0" formatRows="0" insertColumns="0" insertRows="0" insertHyperlinks="0" deleteColumns="0" deleteRows="0" selectLockedCells="1" sort="0" autoFilter="0" pivotTables="0"/>
  <mergeCells count="297">
    <mergeCell ref="A51:CD51"/>
    <mergeCell ref="A52:CD52"/>
    <mergeCell ref="BH48:BO48"/>
    <mergeCell ref="E49:F49"/>
    <mergeCell ref="H49:I49"/>
    <mergeCell ref="P49:T49"/>
    <mergeCell ref="U49:W49"/>
    <mergeCell ref="Y49:AP49"/>
    <mergeCell ref="AY49:BG49"/>
    <mergeCell ref="BH49:BO49"/>
    <mergeCell ref="A47:C50"/>
    <mergeCell ref="D47:D50"/>
    <mergeCell ref="Y47:AP47"/>
    <mergeCell ref="AY47:BG47"/>
    <mergeCell ref="BH47:BO47"/>
    <mergeCell ref="BP47:CD50"/>
    <mergeCell ref="E48:F48"/>
    <mergeCell ref="H48:I48"/>
    <mergeCell ref="P48:T48"/>
    <mergeCell ref="U48:W48"/>
    <mergeCell ref="Y48:AP48"/>
    <mergeCell ref="AY48:BG48"/>
    <mergeCell ref="E47:F47"/>
    <mergeCell ref="H47:I47"/>
    <mergeCell ref="P47:T47"/>
    <mergeCell ref="U47:W47"/>
    <mergeCell ref="E50:F50"/>
    <mergeCell ref="H50:I50"/>
    <mergeCell ref="P50:T50"/>
    <mergeCell ref="U50:W50"/>
    <mergeCell ref="Y50:AP50"/>
    <mergeCell ref="AY50:BG50"/>
    <mergeCell ref="BH50:BO50"/>
    <mergeCell ref="BP43:CD46"/>
    <mergeCell ref="E44:F44"/>
    <mergeCell ref="H44:I44"/>
    <mergeCell ref="P44:T44"/>
    <mergeCell ref="U44:W44"/>
    <mergeCell ref="Y44:AP44"/>
    <mergeCell ref="AY44:BG44"/>
    <mergeCell ref="BH44:BO44"/>
    <mergeCell ref="BH45:BO45"/>
    <mergeCell ref="E46:F46"/>
    <mergeCell ref="H46:I46"/>
    <mergeCell ref="P46:T46"/>
    <mergeCell ref="U46:W46"/>
    <mergeCell ref="Y46:AP46"/>
    <mergeCell ref="AY46:BG46"/>
    <mergeCell ref="BH46:BO46"/>
    <mergeCell ref="E45:F45"/>
    <mergeCell ref="H45:I45"/>
    <mergeCell ref="P45:T45"/>
    <mergeCell ref="U45:W45"/>
    <mergeCell ref="Y45:AP45"/>
    <mergeCell ref="AY45:BG45"/>
    <mergeCell ref="BH41:BO41"/>
    <mergeCell ref="Y39:AP39"/>
    <mergeCell ref="AY39:BG39"/>
    <mergeCell ref="BH39:BO39"/>
    <mergeCell ref="Y42:AP42"/>
    <mergeCell ref="AY42:BG42"/>
    <mergeCell ref="BH42:BO42"/>
    <mergeCell ref="A43:C46"/>
    <mergeCell ref="D43:D46"/>
    <mergeCell ref="E43:F43"/>
    <mergeCell ref="H43:I43"/>
    <mergeCell ref="P43:T43"/>
    <mergeCell ref="U43:W43"/>
    <mergeCell ref="Y43:AP43"/>
    <mergeCell ref="AY43:BG43"/>
    <mergeCell ref="BH43:BO43"/>
    <mergeCell ref="BP39:CD42"/>
    <mergeCell ref="E40:F40"/>
    <mergeCell ref="H40:I40"/>
    <mergeCell ref="P40:T40"/>
    <mergeCell ref="U40:W40"/>
    <mergeCell ref="Y40:AP40"/>
    <mergeCell ref="AY40:BG40"/>
    <mergeCell ref="A39:C42"/>
    <mergeCell ref="D39:D42"/>
    <mergeCell ref="E39:F39"/>
    <mergeCell ref="H39:I39"/>
    <mergeCell ref="P39:T39"/>
    <mergeCell ref="U39:W39"/>
    <mergeCell ref="E42:F42"/>
    <mergeCell ref="H42:I42"/>
    <mergeCell ref="P42:T42"/>
    <mergeCell ref="U42:W42"/>
    <mergeCell ref="BH40:BO40"/>
    <mergeCell ref="E41:F41"/>
    <mergeCell ref="H41:I41"/>
    <mergeCell ref="P41:T41"/>
    <mergeCell ref="U41:W41"/>
    <mergeCell ref="Y41:AP41"/>
    <mergeCell ref="AY41:BG41"/>
    <mergeCell ref="BP35:CD38"/>
    <mergeCell ref="E36:F36"/>
    <mergeCell ref="H36:I36"/>
    <mergeCell ref="P36:T36"/>
    <mergeCell ref="U36:W36"/>
    <mergeCell ref="Y36:AP36"/>
    <mergeCell ref="AY36:BG36"/>
    <mergeCell ref="BH36:BO36"/>
    <mergeCell ref="BH37:BO37"/>
    <mergeCell ref="E38:F38"/>
    <mergeCell ref="H38:I38"/>
    <mergeCell ref="P38:T38"/>
    <mergeCell ref="U38:W38"/>
    <mergeCell ref="Y38:AP38"/>
    <mergeCell ref="AY38:BG38"/>
    <mergeCell ref="BH38:BO38"/>
    <mergeCell ref="E37:F37"/>
    <mergeCell ref="H37:I37"/>
    <mergeCell ref="P37:T37"/>
    <mergeCell ref="U37:W37"/>
    <mergeCell ref="Y37:AP37"/>
    <mergeCell ref="AY37:BG37"/>
    <mergeCell ref="BH33:BO33"/>
    <mergeCell ref="Y31:AP31"/>
    <mergeCell ref="AY31:BG31"/>
    <mergeCell ref="BH31:BO31"/>
    <mergeCell ref="Y34:AP34"/>
    <mergeCell ref="AY34:BG34"/>
    <mergeCell ref="BH34:BO34"/>
    <mergeCell ref="A35:C38"/>
    <mergeCell ref="D35:D38"/>
    <mergeCell ref="E35:F35"/>
    <mergeCell ref="H35:I35"/>
    <mergeCell ref="P35:T35"/>
    <mergeCell ref="U35:W35"/>
    <mergeCell ref="Y35:AP35"/>
    <mergeCell ref="AY35:BG35"/>
    <mergeCell ref="BH35:BO35"/>
    <mergeCell ref="BP31:CD34"/>
    <mergeCell ref="E32:F32"/>
    <mergeCell ref="H32:I32"/>
    <mergeCell ref="P32:T32"/>
    <mergeCell ref="U32:W32"/>
    <mergeCell ref="Y32:AP32"/>
    <mergeCell ref="AY32:BG32"/>
    <mergeCell ref="A31:C34"/>
    <mergeCell ref="D31:D34"/>
    <mergeCell ref="E31:F31"/>
    <mergeCell ref="H31:I31"/>
    <mergeCell ref="P31:T31"/>
    <mergeCell ref="U31:W31"/>
    <mergeCell ref="E34:F34"/>
    <mergeCell ref="H34:I34"/>
    <mergeCell ref="P34:T34"/>
    <mergeCell ref="U34:W34"/>
    <mergeCell ref="BH32:BO32"/>
    <mergeCell ref="E33:F33"/>
    <mergeCell ref="H33:I33"/>
    <mergeCell ref="P33:T33"/>
    <mergeCell ref="U33:W33"/>
    <mergeCell ref="Y33:AP33"/>
    <mergeCell ref="AY33:BG33"/>
    <mergeCell ref="BP27:CD30"/>
    <mergeCell ref="E28:F28"/>
    <mergeCell ref="H28:I28"/>
    <mergeCell ref="P28:T28"/>
    <mergeCell ref="U28:W28"/>
    <mergeCell ref="Y28:AP28"/>
    <mergeCell ref="AY28:BG28"/>
    <mergeCell ref="BH28:BO28"/>
    <mergeCell ref="BH29:BO29"/>
    <mergeCell ref="E30:F30"/>
    <mergeCell ref="H30:I30"/>
    <mergeCell ref="P30:T30"/>
    <mergeCell ref="U30:W30"/>
    <mergeCell ref="Y30:AP30"/>
    <mergeCell ref="AY30:BG30"/>
    <mergeCell ref="BH30:BO30"/>
    <mergeCell ref="E29:F29"/>
    <mergeCell ref="H29:I29"/>
    <mergeCell ref="P29:T29"/>
    <mergeCell ref="U29:W29"/>
    <mergeCell ref="Y29:AP29"/>
    <mergeCell ref="AY29:BG29"/>
    <mergeCell ref="BH25:BO25"/>
    <mergeCell ref="Y23:AP23"/>
    <mergeCell ref="AY23:BG23"/>
    <mergeCell ref="BH23:BO23"/>
    <mergeCell ref="Y26:AP26"/>
    <mergeCell ref="AY26:BG26"/>
    <mergeCell ref="BH26:BO26"/>
    <mergeCell ref="A27:C30"/>
    <mergeCell ref="D27:D30"/>
    <mergeCell ref="E27:F27"/>
    <mergeCell ref="H27:I27"/>
    <mergeCell ref="P27:T27"/>
    <mergeCell ref="U27:W27"/>
    <mergeCell ref="Y27:AP27"/>
    <mergeCell ref="AY27:BG27"/>
    <mergeCell ref="BH27:BO27"/>
    <mergeCell ref="BP23:CD26"/>
    <mergeCell ref="E24:F24"/>
    <mergeCell ref="H24:I24"/>
    <mergeCell ref="P24:T24"/>
    <mergeCell ref="U24:W24"/>
    <mergeCell ref="Y24:AP24"/>
    <mergeCell ref="AY24:BG24"/>
    <mergeCell ref="A23:C26"/>
    <mergeCell ref="D23:D26"/>
    <mergeCell ref="E23:F23"/>
    <mergeCell ref="H23:I23"/>
    <mergeCell ref="P23:T23"/>
    <mergeCell ref="U23:W23"/>
    <mergeCell ref="E26:F26"/>
    <mergeCell ref="H26:I26"/>
    <mergeCell ref="P26:T26"/>
    <mergeCell ref="U26:W26"/>
    <mergeCell ref="BH24:BO24"/>
    <mergeCell ref="E25:F25"/>
    <mergeCell ref="H25:I25"/>
    <mergeCell ref="P25:T25"/>
    <mergeCell ref="U25:W25"/>
    <mergeCell ref="Y25:AP25"/>
    <mergeCell ref="AY25:BG25"/>
    <mergeCell ref="AQ20:AX20"/>
    <mergeCell ref="AY20:BG22"/>
    <mergeCell ref="BH20:BO22"/>
    <mergeCell ref="BP20:CD22"/>
    <mergeCell ref="L21:M21"/>
    <mergeCell ref="N21:O21"/>
    <mergeCell ref="A20:D21"/>
    <mergeCell ref="E20:I21"/>
    <mergeCell ref="J20:O20"/>
    <mergeCell ref="P20:T22"/>
    <mergeCell ref="U20:X22"/>
    <mergeCell ref="Y20:AP22"/>
    <mergeCell ref="A22:C22"/>
    <mergeCell ref="E22:I22"/>
    <mergeCell ref="J21:K21"/>
    <mergeCell ref="A13:D18"/>
    <mergeCell ref="E13:K16"/>
    <mergeCell ref="L13:L18"/>
    <mergeCell ref="M13:T16"/>
    <mergeCell ref="Y13:AD14"/>
    <mergeCell ref="AE13:AJ14"/>
    <mergeCell ref="AK13:AP14"/>
    <mergeCell ref="AQ13:AX14"/>
    <mergeCell ref="Y11:AD12"/>
    <mergeCell ref="AE11:AJ12"/>
    <mergeCell ref="AK11:AP12"/>
    <mergeCell ref="AQ11:AX12"/>
    <mergeCell ref="Y15:AD16"/>
    <mergeCell ref="AE15:AJ16"/>
    <mergeCell ref="AK15:AP16"/>
    <mergeCell ref="AQ15:AX16"/>
    <mergeCell ref="E17:K18"/>
    <mergeCell ref="M17:T18"/>
    <mergeCell ref="Y17:AD18"/>
    <mergeCell ref="AE17:AJ18"/>
    <mergeCell ref="AK17:AP18"/>
    <mergeCell ref="AQ17:AX18"/>
    <mergeCell ref="BP5:BT8"/>
    <mergeCell ref="AK9:AP10"/>
    <mergeCell ref="AQ9:AX10"/>
    <mergeCell ref="AZ9:BE18"/>
    <mergeCell ref="BF9:BJ10"/>
    <mergeCell ref="BK9:BY10"/>
    <mergeCell ref="BZ9:CD10"/>
    <mergeCell ref="BP11:BT11"/>
    <mergeCell ref="BU11:BY11"/>
    <mergeCell ref="BZ11:CD11"/>
    <mergeCell ref="BP12:BT18"/>
    <mergeCell ref="BZ12:CD18"/>
    <mergeCell ref="BF11:BJ11"/>
    <mergeCell ref="BK11:BO11"/>
    <mergeCell ref="BF12:BJ18"/>
    <mergeCell ref="BK12:BO18"/>
    <mergeCell ref="BU12:BY18"/>
    <mergeCell ref="CI25:CK28"/>
    <mergeCell ref="J5:O6"/>
    <mergeCell ref="P5:T6"/>
    <mergeCell ref="E5:I6"/>
    <mergeCell ref="A1:Q3"/>
    <mergeCell ref="R1:AM3"/>
    <mergeCell ref="AN1:AP3"/>
    <mergeCell ref="AQ1:BI3"/>
    <mergeCell ref="BJ1:BO3"/>
    <mergeCell ref="BP1:CD3"/>
    <mergeCell ref="BU5:CD8"/>
    <mergeCell ref="A7:D12"/>
    <mergeCell ref="E7:T12"/>
    <mergeCell ref="U7:X18"/>
    <mergeCell ref="Y7:AD8"/>
    <mergeCell ref="AE7:AJ8"/>
    <mergeCell ref="AK7:AP8"/>
    <mergeCell ref="AQ7:AX8"/>
    <mergeCell ref="Y9:AD10"/>
    <mergeCell ref="AE9:AJ10"/>
    <mergeCell ref="A5:D6"/>
    <mergeCell ref="U5:AX6"/>
    <mergeCell ref="AZ5:BE8"/>
    <mergeCell ref="BF5:BO8"/>
  </mergeCells>
  <phoneticPr fontId="4"/>
  <conditionalFormatting sqref="E7">
    <cfRule type="cellIs" dxfId="2768" priority="583" operator="equal">
      <formula>""</formula>
    </cfRule>
  </conditionalFormatting>
  <conditionalFormatting sqref="E13">
    <cfRule type="cellIs" dxfId="2767" priority="577" operator="equal">
      <formula>""</formula>
    </cfRule>
  </conditionalFormatting>
  <conditionalFormatting sqref="E20">
    <cfRule type="expression" dxfId="2766" priority="366">
      <formula>$E$44&lt;&gt;""</formula>
    </cfRule>
    <cfRule type="expression" dxfId="2765" priority="365">
      <formula>$E$45&lt;&gt;""</formula>
    </cfRule>
    <cfRule type="expression" dxfId="2764" priority="364">
      <formula>$E$46&lt;&gt;""</formula>
    </cfRule>
    <cfRule type="expression" dxfId="2763" priority="363">
      <formula>$E$47&lt;&gt;""</formula>
    </cfRule>
    <cfRule type="expression" dxfId="2762" priority="361">
      <formula>$E$49&lt;&gt;""</formula>
    </cfRule>
    <cfRule type="expression" dxfId="2761" priority="360">
      <formula>$E$50&lt;&gt;""</formula>
    </cfRule>
    <cfRule type="expression" dxfId="2760" priority="387">
      <formula>$E$23&lt;&gt;""</formula>
    </cfRule>
    <cfRule type="expression" dxfId="2759" priority="386">
      <formula>$E$24&lt;&gt;""</formula>
    </cfRule>
    <cfRule type="expression" dxfId="2758" priority="385">
      <formula>$E$25&lt;&gt;""</formula>
    </cfRule>
    <cfRule type="expression" dxfId="2757" priority="384">
      <formula>$E$26&lt;&gt;""</formula>
    </cfRule>
    <cfRule type="expression" dxfId="2756" priority="383">
      <formula>$E$27&lt;&gt;""</formula>
    </cfRule>
    <cfRule type="expression" dxfId="2755" priority="382">
      <formula>$E$28&lt;&gt;""</formula>
    </cfRule>
    <cfRule type="expression" dxfId="2754" priority="381">
      <formula>$E$29&lt;&gt;""</formula>
    </cfRule>
    <cfRule type="expression" dxfId="2753" priority="380">
      <formula>$E$30&lt;&gt;""</formula>
    </cfRule>
    <cfRule type="expression" dxfId="2752" priority="379">
      <formula>$E$31&lt;&gt;""</formula>
    </cfRule>
    <cfRule type="expression" dxfId="2751" priority="378">
      <formula>$E$32&lt;&gt;""</formula>
    </cfRule>
    <cfRule type="expression" dxfId="2750" priority="377">
      <formula>$E$33&lt;&gt;""</formula>
    </cfRule>
    <cfRule type="expression" dxfId="2749" priority="376">
      <formula>$E$34&lt;&gt;""</formula>
    </cfRule>
    <cfRule type="expression" dxfId="2748" priority="375">
      <formula>$E$35&lt;&gt;""</formula>
    </cfRule>
    <cfRule type="expression" dxfId="2747" priority="374">
      <formula>$E$36&lt;&gt;""</formula>
    </cfRule>
    <cfRule type="expression" dxfId="2746" priority="362">
      <formula>$E$48&lt;&gt;""</formula>
    </cfRule>
    <cfRule type="expression" dxfId="2745" priority="373">
      <formula>$E$37&lt;&gt;""</formula>
    </cfRule>
    <cfRule type="expression" dxfId="2744" priority="372">
      <formula>$E$38&lt;&gt;""</formula>
    </cfRule>
    <cfRule type="expression" dxfId="2743" priority="371">
      <formula>$E$39&lt;&gt;""</formula>
    </cfRule>
    <cfRule type="expression" dxfId="2742" priority="370">
      <formula>$E$40&lt;&gt;""</formula>
    </cfRule>
    <cfRule type="expression" dxfId="2741" priority="369">
      <formula>$E$41&lt;&gt;""</formula>
    </cfRule>
    <cfRule type="expression" dxfId="2740" priority="368">
      <formula>$E$42&lt;&gt;""</formula>
    </cfRule>
    <cfRule type="expression" dxfId="2739" priority="367">
      <formula>$E$43&lt;&gt;""</formula>
    </cfRule>
  </conditionalFormatting>
  <conditionalFormatting sqref="E22">
    <cfRule type="expression" dxfId="2738" priority="405">
      <formula>$H$33&lt;&gt;""</formula>
    </cfRule>
    <cfRule type="expression" dxfId="2737" priority="406">
      <formula>$H$32&lt;&gt;""</formula>
    </cfRule>
    <cfRule type="expression" dxfId="2736" priority="407">
      <formula>$H$31&lt;&gt;""</formula>
    </cfRule>
    <cfRule type="expression" dxfId="2735" priority="408">
      <formula>$H$30&lt;&gt;""</formula>
    </cfRule>
    <cfRule type="expression" dxfId="2734" priority="409">
      <formula>$H$29&lt;&gt;""</formula>
    </cfRule>
    <cfRule type="expression" dxfId="2733" priority="410">
      <formula>$H$28&lt;&gt;""</formula>
    </cfRule>
    <cfRule type="expression" dxfId="2732" priority="411">
      <formula>$H$27&lt;&gt;""</formula>
    </cfRule>
    <cfRule type="expression" dxfId="2731" priority="412">
      <formula>$H$26&lt;&gt;""</formula>
    </cfRule>
    <cfRule type="expression" dxfId="2730" priority="413">
      <formula>$H$25&lt;&gt;""</formula>
    </cfRule>
    <cfRule type="expression" dxfId="2729" priority="415">
      <formula>$H$23&lt;&gt;""</formula>
    </cfRule>
    <cfRule type="expression" dxfId="2728" priority="396">
      <formula>$H$42&lt;&gt;""</formula>
    </cfRule>
    <cfRule type="expression" dxfId="2727" priority="388">
      <formula>$H$50&lt;&gt;""</formula>
    </cfRule>
    <cfRule type="expression" dxfId="2726" priority="389">
      <formula>$H$49&lt;&gt;""</formula>
    </cfRule>
    <cfRule type="expression" dxfId="2725" priority="390">
      <formula>$H$48&lt;&gt;""</formula>
    </cfRule>
    <cfRule type="expression" dxfId="2724" priority="391">
      <formula>$H$47&lt;&gt;""</formula>
    </cfRule>
    <cfRule type="expression" dxfId="2723" priority="392">
      <formula>$H$46&lt;&gt;""</formula>
    </cfRule>
    <cfRule type="expression" dxfId="2722" priority="393">
      <formula>$H$45&lt;&gt;""</formula>
    </cfRule>
    <cfRule type="expression" dxfId="2721" priority="414">
      <formula>$H$24&lt;&gt;""</formula>
    </cfRule>
    <cfRule type="expression" dxfId="2720" priority="394">
      <formula>$H$44&lt;&gt;""</formula>
    </cfRule>
    <cfRule type="expression" dxfId="2719" priority="395">
      <formula>$H$43&lt;&gt;""</formula>
    </cfRule>
    <cfRule type="expression" dxfId="2718" priority="397">
      <formula>$H$41&lt;&gt;""</formula>
    </cfRule>
    <cfRule type="expression" dxfId="2717" priority="398">
      <formula>$H$40&lt;&gt;""</formula>
    </cfRule>
    <cfRule type="expression" dxfId="2716" priority="399">
      <formula>$H$39&lt;&gt;""</formula>
    </cfRule>
    <cfRule type="expression" dxfId="2715" priority="400">
      <formula>$H$38&lt;&gt;""</formula>
    </cfRule>
    <cfRule type="expression" dxfId="2714" priority="401">
      <formula>$H$37&lt;&gt;""</formula>
    </cfRule>
    <cfRule type="expression" dxfId="2713" priority="402">
      <formula>$H$36&lt;&gt;""</formula>
    </cfRule>
    <cfRule type="expression" dxfId="2712" priority="403">
      <formula>$H$35&lt;&gt;""</formula>
    </cfRule>
    <cfRule type="expression" dxfId="2711" priority="404">
      <formula>$H$34&lt;&gt;""</formula>
    </cfRule>
  </conditionalFormatting>
  <conditionalFormatting sqref="E5:I6">
    <cfRule type="expression" dxfId="2710" priority="113">
      <formula>$J$5&lt;&gt;"※選択してください"</formula>
    </cfRule>
    <cfRule type="expression" dxfId="2709" priority="127">
      <formula>$J$5="※選択してください"</formula>
    </cfRule>
  </conditionalFormatting>
  <conditionalFormatting sqref="E17:K18">
    <cfRule type="expression" dxfId="2708" priority="574">
      <formula>$E$13=""</formula>
    </cfRule>
  </conditionalFormatting>
  <conditionalFormatting sqref="J5">
    <cfRule type="containsText" dxfId="2707" priority="123" operator="containsText" text="メンテ工事">
      <formula>NOT(ISERROR(SEARCH("メンテ工事",J5)))</formula>
    </cfRule>
    <cfRule type="containsText" dxfId="2706" priority="122" operator="containsText" text="緊急/変更">
      <formula>NOT(ISERROR(SEARCH("緊急/変更",J5)))</formula>
    </cfRule>
    <cfRule type="containsText" dxfId="2705" priority="125" operator="containsText" text="※選択してください">
      <formula>NOT(ISERROR(SEARCH("※選択してください",J5)))</formula>
    </cfRule>
    <cfRule type="containsText" dxfId="2704" priority="126" operator="containsText" text="緊急/変更">
      <formula>NOT(ISERROR(SEARCH("緊急/変更",J5)))</formula>
    </cfRule>
    <cfRule type="containsText" dxfId="2703" priority="135" operator="containsText" text="メンテ工事">
      <formula>NOT(ISERROR(SEARCH("メンテ工事",J5)))</formula>
    </cfRule>
    <cfRule type="containsText" dxfId="2702" priority="136" operator="containsText" text="計画工事">
      <formula>NOT(ISERROR(SEARCH("計画工事",J5)))</formula>
    </cfRule>
    <cfRule type="containsText" dxfId="2701" priority="137" operator="containsText" text="※選択してください">
      <formula>NOT(ISERROR(SEARCH("※選択してください",J5)))</formula>
    </cfRule>
    <cfRule type="containsText" dxfId="2700" priority="138" operator="containsText" text="緊急/変更">
      <formula>NOT(ISERROR(SEARCH("緊急/変更",J5)))</formula>
    </cfRule>
    <cfRule type="containsText" dxfId="2699" priority="124" operator="containsText" text="計画工事">
      <formula>NOT(ISERROR(SEARCH("計画工事",J5)))</formula>
    </cfRule>
  </conditionalFormatting>
  <conditionalFormatting sqref="J22">
    <cfRule type="expression" dxfId="2698" priority="598">
      <formula>$K$55&gt;0</formula>
    </cfRule>
  </conditionalFormatting>
  <conditionalFormatting sqref="J21:K21">
    <cfRule type="expression" dxfId="2697" priority="601">
      <formula>$K$55&gt;0</formula>
    </cfRule>
  </conditionalFormatting>
  <conditionalFormatting sqref="J5:O6">
    <cfRule type="containsText" dxfId="2696" priority="139" operator="containsText" text="メンテ工事">
      <formula>NOT(ISERROR(SEARCH("メンテ工事",J5)))</formula>
    </cfRule>
    <cfRule type="containsText" dxfId="2695" priority="140" operator="containsText" text="計画工事">
      <formula>NOT(ISERROR(SEARCH("計画工事",J5)))</formula>
    </cfRule>
    <cfRule type="containsText" dxfId="2694" priority="141" operator="containsText" text="※選択してください">
      <formula>NOT(ISERROR(SEARCH("※選択してください",J5)))</formula>
    </cfRule>
  </conditionalFormatting>
  <conditionalFormatting sqref="J20:O20">
    <cfRule type="expression" dxfId="2693" priority="110">
      <formula>$J$54&lt;&gt;0</formula>
    </cfRule>
    <cfRule type="expression" dxfId="2692" priority="602">
      <formula>$P$54&gt;=5</formula>
    </cfRule>
  </conditionalFormatting>
  <conditionalFormatting sqref="K22">
    <cfRule type="expression" dxfId="2691" priority="179">
      <formula>$K$55&gt;0</formula>
    </cfRule>
  </conditionalFormatting>
  <conditionalFormatting sqref="K23:O23">
    <cfRule type="expression" dxfId="2690" priority="53" stopIfTrue="1">
      <formula>$CF$23&gt;4</formula>
    </cfRule>
    <cfRule type="expression" dxfId="2689" priority="54">
      <formula>$CF$23&gt;0</formula>
    </cfRule>
  </conditionalFormatting>
  <conditionalFormatting sqref="K24:O24">
    <cfRule type="expression" dxfId="2688" priority="55" stopIfTrue="1">
      <formula>$CF$24&gt;4</formula>
    </cfRule>
    <cfRule type="expression" dxfId="2687" priority="56">
      <formula>$CF$24&gt;0</formula>
    </cfRule>
  </conditionalFormatting>
  <conditionalFormatting sqref="K25:O25">
    <cfRule type="expression" dxfId="2686" priority="49" stopIfTrue="1">
      <formula>$CF$25&gt;4</formula>
    </cfRule>
    <cfRule type="expression" dxfId="2685" priority="50">
      <formula>$CF$25&gt;0</formula>
    </cfRule>
  </conditionalFormatting>
  <conditionalFormatting sqref="K26:O26">
    <cfRule type="expression" dxfId="2684" priority="52">
      <formula>$CF$26&gt;0</formula>
    </cfRule>
    <cfRule type="expression" dxfId="2683" priority="51" stopIfTrue="1">
      <formula>$CF$26&gt;4</formula>
    </cfRule>
  </conditionalFormatting>
  <conditionalFormatting sqref="K27:O27">
    <cfRule type="expression" dxfId="2682" priority="45" stopIfTrue="1">
      <formula>$CF$27&gt;4</formula>
    </cfRule>
    <cfRule type="expression" dxfId="2681" priority="46">
      <formula>$CF$27&gt;0</formula>
    </cfRule>
  </conditionalFormatting>
  <conditionalFormatting sqref="K28:O28">
    <cfRule type="expression" dxfId="2680" priority="47" stopIfTrue="1">
      <formula>$CF$28&gt;4</formula>
    </cfRule>
    <cfRule type="expression" dxfId="2679" priority="48">
      <formula>$CF$28&gt;0</formula>
    </cfRule>
  </conditionalFormatting>
  <conditionalFormatting sqref="K29:O29">
    <cfRule type="expression" dxfId="2678" priority="41" stopIfTrue="1">
      <formula>$CF$29&gt;4</formula>
    </cfRule>
    <cfRule type="expression" dxfId="2677" priority="42">
      <formula>$CF$29&gt;0</formula>
    </cfRule>
  </conditionalFormatting>
  <conditionalFormatting sqref="K30:O30">
    <cfRule type="expression" dxfId="2676" priority="44">
      <formula>$CF$30&gt;0</formula>
    </cfRule>
    <cfRule type="expression" dxfId="2675" priority="43" stopIfTrue="1">
      <formula>$CF$30&gt;4</formula>
    </cfRule>
  </conditionalFormatting>
  <conditionalFormatting sqref="K31:O31">
    <cfRule type="expression" dxfId="2674" priority="37" stopIfTrue="1">
      <formula>$CF$31&gt;4</formula>
    </cfRule>
    <cfRule type="expression" dxfId="2673" priority="38">
      <formula>$CF$31&gt;0</formula>
    </cfRule>
  </conditionalFormatting>
  <conditionalFormatting sqref="K32:O32">
    <cfRule type="expression" dxfId="2672" priority="40">
      <formula>$CF$32&gt;0</formula>
    </cfRule>
    <cfRule type="expression" dxfId="2671" priority="39" stopIfTrue="1">
      <formula>$CF$32&gt;4</formula>
    </cfRule>
  </conditionalFormatting>
  <conditionalFormatting sqref="K33:O33">
    <cfRule type="expression" dxfId="2670" priority="34">
      <formula>$CF$33&gt;0</formula>
    </cfRule>
    <cfRule type="expression" dxfId="2669" priority="33" stopIfTrue="1">
      <formula>$CF$33&gt;4</formula>
    </cfRule>
  </conditionalFormatting>
  <conditionalFormatting sqref="K34:O34">
    <cfRule type="expression" dxfId="2668" priority="36">
      <formula>$CF$34&gt;0</formula>
    </cfRule>
    <cfRule type="expression" dxfId="2667" priority="35" stopIfTrue="1">
      <formula>$CF$34&gt;4</formula>
    </cfRule>
  </conditionalFormatting>
  <conditionalFormatting sqref="K38:O38">
    <cfRule type="expression" dxfId="2666" priority="27" stopIfTrue="1">
      <formula>$CF$38&gt;4</formula>
    </cfRule>
    <cfRule type="expression" dxfId="2665" priority="28">
      <formula>$CF$38&gt;0</formula>
    </cfRule>
  </conditionalFormatting>
  <conditionalFormatting sqref="K39:O39">
    <cfRule type="expression" dxfId="2664" priority="21" stopIfTrue="1">
      <formula>$CF$39&gt;4</formula>
    </cfRule>
    <cfRule type="expression" dxfId="2663" priority="22">
      <formula>$CF$39&gt;0</formula>
    </cfRule>
  </conditionalFormatting>
  <conditionalFormatting sqref="K40:O40">
    <cfRule type="expression" dxfId="2662" priority="23" stopIfTrue="1">
      <formula>$CF$40&gt;4</formula>
    </cfRule>
    <cfRule type="expression" dxfId="2661" priority="24">
      <formula>$CF$40&gt;0</formula>
    </cfRule>
  </conditionalFormatting>
  <conditionalFormatting sqref="K41:O41">
    <cfRule type="expression" dxfId="2660" priority="17" stopIfTrue="1">
      <formula>$CF$41&gt;4</formula>
    </cfRule>
    <cfRule type="expression" dxfId="2659" priority="18">
      <formula>$CF$41&gt;0</formula>
    </cfRule>
  </conditionalFormatting>
  <conditionalFormatting sqref="K42:O42">
    <cfRule type="expression" dxfId="2658" priority="19" stopIfTrue="1">
      <formula>$CF$42&gt;4</formula>
    </cfRule>
    <cfRule type="expression" dxfId="2657" priority="20">
      <formula>$CF$42&gt;0</formula>
    </cfRule>
  </conditionalFormatting>
  <conditionalFormatting sqref="K43:O43">
    <cfRule type="expression" dxfId="2656" priority="14">
      <formula>$CF$43&gt;0</formula>
    </cfRule>
    <cfRule type="expression" dxfId="2655" priority="13" stopIfTrue="1">
      <formula>$CF$43&gt;4</formula>
    </cfRule>
  </conditionalFormatting>
  <conditionalFormatting sqref="K44:O44">
    <cfRule type="expression" dxfId="2654" priority="16">
      <formula>$CF$44&gt;0</formula>
    </cfRule>
    <cfRule type="expression" dxfId="2653" priority="15" stopIfTrue="1">
      <formula>$CF$44&gt;4</formula>
    </cfRule>
  </conditionalFormatting>
  <conditionalFormatting sqref="K45:O45">
    <cfRule type="expression" dxfId="2652" priority="9" stopIfTrue="1">
      <formula>$CF$45&gt;4</formula>
    </cfRule>
    <cfRule type="expression" dxfId="2651" priority="10">
      <formula>$CF$45&gt;0</formula>
    </cfRule>
  </conditionalFormatting>
  <conditionalFormatting sqref="K46:O46">
    <cfRule type="expression" dxfId="2650" priority="12">
      <formula>$CF$46&gt;0</formula>
    </cfRule>
    <cfRule type="expression" dxfId="2649" priority="11" stopIfTrue="1">
      <formula>$CF$46&gt;4</formula>
    </cfRule>
  </conditionalFormatting>
  <conditionalFormatting sqref="K47:O47">
    <cfRule type="expression" dxfId="2648" priority="5" stopIfTrue="1">
      <formula>$CF$47&gt;4</formula>
    </cfRule>
    <cfRule type="expression" dxfId="2647" priority="6">
      <formula>$CF$47&gt;0</formula>
    </cfRule>
  </conditionalFormatting>
  <conditionalFormatting sqref="K48:O48">
    <cfRule type="expression" dxfId="2646" priority="7" stopIfTrue="1">
      <formula>$CF$48&gt;4</formula>
    </cfRule>
    <cfRule type="expression" dxfId="2645" priority="8">
      <formula>$CF$48&gt;0</formula>
    </cfRule>
  </conditionalFormatting>
  <conditionalFormatting sqref="K49:O49">
    <cfRule type="expression" dxfId="2644" priority="2">
      <formula>$CF$49&gt;0</formula>
    </cfRule>
    <cfRule type="expression" dxfId="2643" priority="1" stopIfTrue="1">
      <formula>$CF$49&gt;4</formula>
    </cfRule>
  </conditionalFormatting>
  <conditionalFormatting sqref="K50:O50">
    <cfRule type="expression" dxfId="2642" priority="3" stopIfTrue="1">
      <formula>$CF$50&gt;4</formula>
    </cfRule>
    <cfRule type="expression" dxfId="2641" priority="4">
      <formula>$CF$50&gt;0</formula>
    </cfRule>
  </conditionalFormatting>
  <conditionalFormatting sqref="L13:L18">
    <cfRule type="expression" dxfId="2640" priority="575">
      <formula>$E$13=""</formula>
    </cfRule>
  </conditionalFormatting>
  <conditionalFormatting sqref="L22">
    <cfRule type="expression" dxfId="2639" priority="181">
      <formula>$L$54&gt;0</formula>
    </cfRule>
  </conditionalFormatting>
  <conditionalFormatting sqref="L21:M21">
    <cfRule type="expression" dxfId="2638" priority="599">
      <formula>$M$55&gt;=2</formula>
    </cfRule>
  </conditionalFormatting>
  <conditionalFormatting sqref="M22">
    <cfRule type="expression" dxfId="2637" priority="182">
      <formula>$M$54&gt;0</formula>
    </cfRule>
  </conditionalFormatting>
  <conditionalFormatting sqref="M13:T16">
    <cfRule type="expression" dxfId="2636" priority="576">
      <formula>$E$13=""</formula>
    </cfRule>
  </conditionalFormatting>
  <conditionalFormatting sqref="M17:T18">
    <cfRule type="expression" dxfId="2635" priority="573">
      <formula>$E$13=""</formula>
    </cfRule>
  </conditionalFormatting>
  <conditionalFormatting sqref="N22">
    <cfRule type="expression" dxfId="2634" priority="183">
      <formula>$N$54&gt;0</formula>
    </cfRule>
  </conditionalFormatting>
  <conditionalFormatting sqref="N21:O21">
    <cfRule type="expression" dxfId="2633" priority="600">
      <formula>$O$55&gt;=2</formula>
    </cfRule>
  </conditionalFormatting>
  <conditionalFormatting sqref="O22">
    <cfRule type="expression" dxfId="2632" priority="184">
      <formula>$O$54&gt;0</formula>
    </cfRule>
  </conditionalFormatting>
  <conditionalFormatting sqref="P20">
    <cfRule type="expression" dxfId="2631" priority="442">
      <formula>$P$24&lt;&gt;""</formula>
    </cfRule>
    <cfRule type="expression" dxfId="2630" priority="443">
      <formula>$P$23&lt;&gt;""</formula>
    </cfRule>
    <cfRule type="expression" dxfId="2629" priority="416">
      <formula>$P$50&lt;&gt;""</formula>
    </cfRule>
    <cfRule type="expression" dxfId="2628" priority="417">
      <formula>$P$49&lt;&gt;""</formula>
    </cfRule>
    <cfRule type="expression" dxfId="2627" priority="418">
      <formula>$P$48&lt;&gt;""</formula>
    </cfRule>
    <cfRule type="expression" dxfId="2626" priority="419">
      <formula>$P$47&lt;&gt;""</formula>
    </cfRule>
    <cfRule type="expression" dxfId="2625" priority="420">
      <formula>$P$46&lt;&gt;""</formula>
    </cfRule>
    <cfRule type="expression" dxfId="2624" priority="421">
      <formula>$P$45&lt;&gt;""</formula>
    </cfRule>
    <cfRule type="expression" dxfId="2623" priority="422">
      <formula>$P$44&lt;&gt;""</formula>
    </cfRule>
    <cfRule type="expression" dxfId="2622" priority="423">
      <formula>$P$43&lt;&gt;""</formula>
    </cfRule>
    <cfRule type="expression" dxfId="2621" priority="424">
      <formula>$P$42&lt;&gt;""</formula>
    </cfRule>
    <cfRule type="expression" dxfId="2620" priority="425">
      <formula>$P$41&lt;&gt;""</formula>
    </cfRule>
    <cfRule type="expression" dxfId="2619" priority="426">
      <formula>$P$40&lt;&gt;""</formula>
    </cfRule>
    <cfRule type="expression" dxfId="2618" priority="427">
      <formula>$P$39&lt;&gt;""</formula>
    </cfRule>
    <cfRule type="expression" dxfId="2617" priority="428">
      <formula>$P$38&lt;&gt;""</formula>
    </cfRule>
    <cfRule type="expression" dxfId="2616" priority="429">
      <formula>$P$37&lt;&gt;""</formula>
    </cfRule>
    <cfRule type="expression" dxfId="2615" priority="430">
      <formula>$P$36&lt;&gt;""</formula>
    </cfRule>
    <cfRule type="expression" dxfId="2614" priority="431">
      <formula>$P$35&lt;&gt;""</formula>
    </cfRule>
    <cfRule type="expression" dxfId="2613" priority="432">
      <formula>$P$34&lt;&gt;""</formula>
    </cfRule>
    <cfRule type="expression" dxfId="2612" priority="433">
      <formula>$P$33&lt;&gt;""</formula>
    </cfRule>
    <cfRule type="expression" dxfId="2611" priority="434">
      <formula>$P$32&lt;&gt;""</formula>
    </cfRule>
    <cfRule type="expression" dxfId="2610" priority="435">
      <formula>$P$31&lt;&gt;""</formula>
    </cfRule>
    <cfRule type="expression" dxfId="2609" priority="436">
      <formula>$P$30&lt;&gt;""</formula>
    </cfRule>
    <cfRule type="expression" dxfId="2608" priority="437">
      <formula>$P$29&lt;&gt;""</formula>
    </cfRule>
    <cfRule type="expression" dxfId="2607" priority="438">
      <formula>$P$28&lt;&gt;""</formula>
    </cfRule>
    <cfRule type="expression" dxfId="2606" priority="439">
      <formula>$P$27&lt;&gt;""</formula>
    </cfRule>
    <cfRule type="expression" dxfId="2605" priority="440">
      <formula>$P$26&lt;&gt;""</formula>
    </cfRule>
    <cfRule type="expression" dxfId="2604" priority="441">
      <formula>$P$25&lt;&gt;""</formula>
    </cfRule>
  </conditionalFormatting>
  <conditionalFormatting sqref="P5:T6">
    <cfRule type="expression" dxfId="2603" priority="111">
      <formula>$J$5&lt;&gt;"※選択してください"</formula>
    </cfRule>
    <cfRule type="expression" dxfId="2602" priority="112">
      <formula>$J$5="※選択してください"</formula>
    </cfRule>
  </conditionalFormatting>
  <conditionalFormatting sqref="U20">
    <cfRule type="expression" dxfId="2601" priority="444">
      <formula>$U$50&lt;&gt;""</formula>
    </cfRule>
    <cfRule type="expression" dxfId="2600" priority="445">
      <formula>$U$49&lt;&gt;""</formula>
    </cfRule>
    <cfRule type="expression" dxfId="2599" priority="446">
      <formula>$U$48&lt;&gt;""</formula>
    </cfRule>
    <cfRule type="expression" dxfId="2598" priority="447">
      <formula>$U$47&lt;&gt;""</formula>
    </cfRule>
    <cfRule type="expression" dxfId="2597" priority="448">
      <formula>$U$46&lt;&gt;""</formula>
    </cfRule>
    <cfRule type="expression" dxfId="2596" priority="449">
      <formula>$U$45&lt;&gt;""</formula>
    </cfRule>
    <cfRule type="expression" dxfId="2595" priority="450">
      <formula>$U$44&lt;&gt;""</formula>
    </cfRule>
    <cfRule type="expression" dxfId="2594" priority="451">
      <formula>$U$43&lt;&gt;""</formula>
    </cfRule>
    <cfRule type="expression" dxfId="2593" priority="452">
      <formula>$U$42&lt;&gt;""</formula>
    </cfRule>
    <cfRule type="expression" dxfId="2592" priority="453">
      <formula>$U$41&lt;&gt;""</formula>
    </cfRule>
    <cfRule type="expression" dxfId="2591" priority="454">
      <formula>$U$40&lt;&gt;""</formula>
    </cfRule>
    <cfRule type="expression" dxfId="2590" priority="455">
      <formula>$U$39&lt;&gt;""</formula>
    </cfRule>
    <cfRule type="expression" dxfId="2589" priority="456">
      <formula>$U$38&lt;&gt;""</formula>
    </cfRule>
    <cfRule type="expression" dxfId="2588" priority="457">
      <formula>$U$37&lt;&gt;""</formula>
    </cfRule>
    <cfRule type="expression" dxfId="2587" priority="458">
      <formula>$U$36&lt;&gt;""</formula>
    </cfRule>
    <cfRule type="expression" dxfId="2586" priority="459">
      <formula>$U$35&lt;&gt;""</formula>
    </cfRule>
    <cfRule type="expression" dxfId="2585" priority="460">
      <formula>$U$34&lt;&gt;""</formula>
    </cfRule>
    <cfRule type="expression" dxfId="2584" priority="461">
      <formula>$U$33&lt;&gt;""</formula>
    </cfRule>
    <cfRule type="expression" dxfId="2583" priority="462">
      <formula>$U$32&lt;&gt;""</formula>
    </cfRule>
    <cfRule type="expression" dxfId="2582" priority="463">
      <formula>$U$31&lt;&gt;""</formula>
    </cfRule>
    <cfRule type="expression" dxfId="2581" priority="464">
      <formula>$U$30&lt;&gt;""</formula>
    </cfRule>
    <cfRule type="expression" dxfId="2580" priority="465">
      <formula>$U$29&lt;&gt;""</formula>
    </cfRule>
    <cfRule type="expression" dxfId="2579" priority="466">
      <formula>$U$28&lt;&gt;""</formula>
    </cfRule>
    <cfRule type="expression" dxfId="2578" priority="467">
      <formula>$U$27&lt;&gt;""</formula>
    </cfRule>
    <cfRule type="expression" dxfId="2577" priority="468">
      <formula>$U$26&lt;&gt;""</formula>
    </cfRule>
    <cfRule type="expression" dxfId="2576" priority="469">
      <formula>$U$25&lt;&gt;""</formula>
    </cfRule>
    <cfRule type="expression" dxfId="2575" priority="470">
      <formula>$U$24&lt;&gt;""</formula>
    </cfRule>
    <cfRule type="expression" dxfId="2574" priority="471">
      <formula>$U$23&lt;&gt;""</formula>
    </cfRule>
  </conditionalFormatting>
  <conditionalFormatting sqref="Y20">
    <cfRule type="expression" dxfId="2573" priority="472">
      <formula>$Y$50&lt;&gt;""</formula>
    </cfRule>
    <cfRule type="expression" dxfId="2572" priority="473">
      <formula>$Y$49&lt;&gt;""</formula>
    </cfRule>
    <cfRule type="expression" dxfId="2571" priority="474">
      <formula>$Y$48&lt;&gt;""</formula>
    </cfRule>
    <cfRule type="expression" dxfId="2570" priority="475">
      <formula>$Y$47&lt;&gt;""</formula>
    </cfRule>
    <cfRule type="expression" dxfId="2569" priority="476">
      <formula>$Y$46&lt;&gt;""</formula>
    </cfRule>
    <cfRule type="expression" dxfId="2568" priority="477">
      <formula>$Y$45&lt;&gt;""</formula>
    </cfRule>
    <cfRule type="expression" dxfId="2567" priority="478">
      <formula>$Y$44&lt;&gt;""</formula>
    </cfRule>
    <cfRule type="expression" dxfId="2566" priority="479">
      <formula>$Y$43&lt;&gt;""</formula>
    </cfRule>
    <cfRule type="expression" dxfId="2565" priority="480">
      <formula>$Y$42&lt;&gt;""</formula>
    </cfRule>
    <cfRule type="expression" dxfId="2564" priority="481">
      <formula>$Y$41&lt;&gt;""</formula>
    </cfRule>
    <cfRule type="expression" dxfId="2563" priority="482">
      <formula>$Y$40&lt;&gt;""</formula>
    </cfRule>
    <cfRule type="expression" dxfId="2562" priority="483">
      <formula>$Y$39&lt;&gt;""</formula>
    </cfRule>
    <cfRule type="expression" dxfId="2561" priority="484">
      <formula>$Y$38&lt;&gt;""</formula>
    </cfRule>
    <cfRule type="expression" dxfId="2560" priority="485">
      <formula>$Y$37&lt;&gt;""</formula>
    </cfRule>
    <cfRule type="expression" dxfId="2559" priority="486">
      <formula>$Y$36&lt;&gt;""</formula>
    </cfRule>
    <cfRule type="expression" dxfId="2558" priority="487">
      <formula>$Y$35&lt;&gt;""</formula>
    </cfRule>
    <cfRule type="expression" dxfId="2557" priority="488">
      <formula>$Y$34&lt;&gt;""</formula>
    </cfRule>
    <cfRule type="expression" dxfId="2556" priority="489">
      <formula>$Y$33&lt;&gt;""</formula>
    </cfRule>
    <cfRule type="expression" dxfId="2555" priority="490">
      <formula>$Y$32&lt;&gt;""</formula>
    </cfRule>
    <cfRule type="expression" dxfId="2554" priority="491">
      <formula>$Y$31&lt;&gt;""</formula>
    </cfRule>
    <cfRule type="expression" dxfId="2553" priority="492">
      <formula>$Y$30&lt;&gt;""</formula>
    </cfRule>
    <cfRule type="expression" dxfId="2552" priority="493">
      <formula>$Y$29&lt;&gt;""</formula>
    </cfRule>
    <cfRule type="expression" dxfId="2551" priority="494">
      <formula>$Y$28&lt;&gt;""</formula>
    </cfRule>
    <cfRule type="expression" dxfId="2550" priority="495">
      <formula>$Y$27&lt;&gt;""</formula>
    </cfRule>
    <cfRule type="expression" dxfId="2549" priority="496">
      <formula>$Y$26&lt;&gt;""</formula>
    </cfRule>
    <cfRule type="expression" dxfId="2548" priority="497">
      <formula>$Y$25&lt;&gt;""</formula>
    </cfRule>
    <cfRule type="expression" dxfId="2547" priority="498">
      <formula>$Y$24&lt;&gt;""</formula>
    </cfRule>
    <cfRule type="expression" dxfId="2546" priority="499">
      <formula>$Y$23&lt;&gt;""</formula>
    </cfRule>
  </conditionalFormatting>
  <conditionalFormatting sqref="AQ22">
    <cfRule type="expression" dxfId="2545" priority="168">
      <formula>$AQ$54&lt;&gt;0</formula>
    </cfRule>
  </conditionalFormatting>
  <conditionalFormatting sqref="AQ7:AX8">
    <cfRule type="expression" dxfId="2544" priority="157">
      <formula>$AT$54=0</formula>
    </cfRule>
  </conditionalFormatting>
  <conditionalFormatting sqref="AQ9:AX10">
    <cfRule type="expression" dxfId="2543" priority="156">
      <formula>$AT$54=0</formula>
    </cfRule>
  </conditionalFormatting>
  <conditionalFormatting sqref="AQ11:AX12">
    <cfRule type="expression" dxfId="2542" priority="155">
      <formula>$AT$54=0</formula>
    </cfRule>
  </conditionalFormatting>
  <conditionalFormatting sqref="AQ23:AX50">
    <cfRule type="expression" dxfId="2541" priority="591">
      <formula>AQ23="有"</formula>
    </cfRule>
  </conditionalFormatting>
  <conditionalFormatting sqref="AQ1:BI3">
    <cfRule type="cellIs" dxfId="2540" priority="590" operator="equal">
      <formula>""</formula>
    </cfRule>
  </conditionalFormatting>
  <conditionalFormatting sqref="AR22">
    <cfRule type="expression" dxfId="2539" priority="169">
      <formula>$AR$54&lt;&gt;0</formula>
    </cfRule>
  </conditionalFormatting>
  <conditionalFormatting sqref="AS22">
    <cfRule type="expression" dxfId="2538" priority="170">
      <formula>$AS$54&lt;&gt;0</formula>
    </cfRule>
  </conditionalFormatting>
  <conditionalFormatting sqref="AT22">
    <cfRule type="expression" dxfId="2537" priority="172">
      <formula>$AT$54&lt;&gt;0</formula>
    </cfRule>
  </conditionalFormatting>
  <conditionalFormatting sqref="AU22">
    <cfRule type="expression" dxfId="2536" priority="173">
      <formula>$AU$54&lt;&gt;0</formula>
    </cfRule>
  </conditionalFormatting>
  <conditionalFormatting sqref="AV22">
    <cfRule type="expression" dxfId="2535" priority="175">
      <formula>$AV$54&lt;&gt;0</formula>
    </cfRule>
  </conditionalFormatting>
  <conditionalFormatting sqref="AW22">
    <cfRule type="expression" dxfId="2534" priority="176">
      <formula>$AW$54&lt;&gt;0</formula>
    </cfRule>
  </conditionalFormatting>
  <conditionalFormatting sqref="AX22">
    <cfRule type="expression" dxfId="2533" priority="177">
      <formula>$AX$54&lt;&gt;0</formula>
    </cfRule>
  </conditionalFormatting>
  <conditionalFormatting sqref="AY20">
    <cfRule type="expression" dxfId="2532" priority="513">
      <formula>$AY$37&lt;&gt;""</formula>
    </cfRule>
    <cfRule type="expression" dxfId="2531" priority="514">
      <formula>$AY$36&lt;&gt;""</formula>
    </cfRule>
    <cfRule type="expression" dxfId="2530" priority="515">
      <formula>$AY$35&lt;&gt;""</formula>
    </cfRule>
    <cfRule type="expression" dxfId="2529" priority="516">
      <formula>$AY$34&lt;&gt;""</formula>
    </cfRule>
    <cfRule type="expression" dxfId="2528" priority="517">
      <formula>$AY$33&lt;&gt;""</formula>
    </cfRule>
    <cfRule type="expression" dxfId="2527" priority="518">
      <formula>$AY$32&lt;&gt;""</formula>
    </cfRule>
    <cfRule type="expression" dxfId="2526" priority="519">
      <formula>$AY$31&lt;&gt;""</formula>
    </cfRule>
    <cfRule type="expression" dxfId="2525" priority="520">
      <formula>$AY$30&lt;&gt;""</formula>
    </cfRule>
    <cfRule type="expression" dxfId="2524" priority="521">
      <formula>$AY$29&lt;&gt;""</formula>
    </cfRule>
    <cfRule type="expression" dxfId="2523" priority="522">
      <formula>$AY$28&lt;&gt;""</formula>
    </cfRule>
    <cfRule type="expression" dxfId="2522" priority="523">
      <formula>$AY$27&lt;&gt;""</formula>
    </cfRule>
    <cfRule type="expression" dxfId="2521" priority="524">
      <formula>$AY$26&lt;&gt;""</formula>
    </cfRule>
    <cfRule type="expression" dxfId="2520" priority="525">
      <formula>$AY$25&lt;&gt;""</formula>
    </cfRule>
    <cfRule type="expression" dxfId="2519" priority="526">
      <formula>$AY$24&lt;&gt;""</formula>
    </cfRule>
    <cfRule type="expression" dxfId="2518" priority="527">
      <formula>$AY$23&lt;&gt;""</formula>
    </cfRule>
    <cfRule type="expression" dxfId="2517" priority="500">
      <formula>$AY$50&lt;&gt;""</formula>
    </cfRule>
    <cfRule type="expression" dxfId="2516" priority="501">
      <formula>$AY$49&lt;&gt;""</formula>
    </cfRule>
    <cfRule type="expression" dxfId="2515" priority="502">
      <formula>$AY$48&lt;&gt;""</formula>
    </cfRule>
    <cfRule type="expression" dxfId="2514" priority="503">
      <formula>$AY$47&lt;&gt;""</formula>
    </cfRule>
    <cfRule type="expression" dxfId="2513" priority="504">
      <formula>$AY$46&lt;&gt;""</formula>
    </cfRule>
    <cfRule type="expression" dxfId="2512" priority="505">
      <formula>$AY$45&lt;&gt;""</formula>
    </cfRule>
    <cfRule type="expression" dxfId="2511" priority="506">
      <formula>$AY$44&lt;&gt;""</formula>
    </cfRule>
    <cfRule type="expression" dxfId="2510" priority="507">
      <formula>$AY$43&lt;&gt;""</formula>
    </cfRule>
    <cfRule type="expression" dxfId="2509" priority="508">
      <formula>$AY$42&lt;&gt;""</formula>
    </cfRule>
    <cfRule type="expression" dxfId="2508" priority="509">
      <formula>$AY$41&lt;&gt;""</formula>
    </cfRule>
    <cfRule type="expression" dxfId="2507" priority="510">
      <formula>$AY$40&lt;&gt;""</formula>
    </cfRule>
    <cfRule type="expression" dxfId="2506" priority="511">
      <formula>$AY$39&lt;&gt;""</formula>
    </cfRule>
    <cfRule type="expression" dxfId="2505" priority="512">
      <formula>$AY$38&lt;&gt;""</formula>
    </cfRule>
  </conditionalFormatting>
  <conditionalFormatting sqref="BF5">
    <cfRule type="cellIs" dxfId="2504" priority="584" operator="equal">
      <formula>""</formula>
    </cfRule>
  </conditionalFormatting>
  <conditionalFormatting sqref="BH20:BO22">
    <cfRule type="expression" dxfId="2503" priority="542">
      <formula>$BH$36&lt;&gt;""</formula>
    </cfRule>
    <cfRule type="expression" dxfId="2502" priority="543">
      <formula>$BH$35&lt;&gt;""</formula>
    </cfRule>
    <cfRule type="expression" dxfId="2501" priority="544">
      <formula>$BH$34&lt;&gt;""</formula>
    </cfRule>
    <cfRule type="expression" dxfId="2500" priority="545">
      <formula>$BH$33&lt;&gt;""</formula>
    </cfRule>
    <cfRule type="expression" dxfId="2499" priority="546">
      <formula>$BH$32&lt;&gt;""</formula>
    </cfRule>
    <cfRule type="expression" dxfId="2498" priority="547">
      <formula>$BH$31&lt;&gt;""</formula>
    </cfRule>
    <cfRule type="expression" dxfId="2497" priority="548">
      <formula>$BH$30&lt;&gt;""</formula>
    </cfRule>
    <cfRule type="expression" dxfId="2496" priority="549">
      <formula>$BH$29&lt;&gt;""</formula>
    </cfRule>
    <cfRule type="expression" dxfId="2495" priority="550">
      <formula>$BH$28&lt;&gt;""</formula>
    </cfRule>
    <cfRule type="expression" dxfId="2494" priority="551">
      <formula>$BH$27&lt;&gt;""</formula>
    </cfRule>
    <cfRule type="expression" dxfId="2493" priority="552">
      <formula>$BH$26&lt;&gt;""</formula>
    </cfRule>
    <cfRule type="expression" dxfId="2492" priority="553">
      <formula>$BH$25&lt;&gt;""</formula>
    </cfRule>
    <cfRule type="expression" dxfId="2491" priority="555">
      <formula>$BH$24&lt;&gt;""</formula>
    </cfRule>
    <cfRule type="expression" dxfId="2490" priority="572">
      <formula>$BH$23&lt;&gt;""</formula>
    </cfRule>
    <cfRule type="expression" dxfId="2489" priority="530">
      <formula>$BH$48&lt;&gt;""</formula>
    </cfRule>
    <cfRule type="expression" dxfId="2488" priority="541">
      <formula>$BH$37&lt;&gt;""</formula>
    </cfRule>
    <cfRule type="expression" dxfId="2487" priority="531">
      <formula>$BH$47&lt;&gt;""</formula>
    </cfRule>
    <cfRule type="expression" dxfId="2486" priority="532">
      <formula>$BH$46&lt;&gt;""</formula>
    </cfRule>
    <cfRule type="expression" dxfId="2485" priority="533">
      <formula>$BH$45&lt;&gt;""</formula>
    </cfRule>
    <cfRule type="expression" dxfId="2484" priority="534">
      <formula>$BH$44&lt;&gt;""</formula>
    </cfRule>
    <cfRule type="expression" dxfId="2483" priority="529">
      <formula>$BH$49&lt;&gt;""</formula>
    </cfRule>
    <cfRule type="expression" dxfId="2482" priority="535">
      <formula>$BH$43&lt;&gt;""</formula>
    </cfRule>
    <cfRule type="expression" dxfId="2481" priority="528">
      <formula>$BH$50&lt;&gt;""</formula>
    </cfRule>
    <cfRule type="expression" dxfId="2480" priority="537">
      <formula>$BH$41&lt;&gt;""</formula>
    </cfRule>
    <cfRule type="expression" dxfId="2479" priority="538">
      <formula>$BH$40&lt;&gt;""</formula>
    </cfRule>
    <cfRule type="expression" dxfId="2478" priority="539">
      <formula>$BH$39&lt;&gt;""</formula>
    </cfRule>
    <cfRule type="expression" dxfId="2477" priority="540">
      <formula>$BH$38&lt;&gt;""</formula>
    </cfRule>
    <cfRule type="expression" dxfId="2476" priority="536">
      <formula>$BH$42&lt;&gt;""</formula>
    </cfRule>
  </conditionalFormatting>
  <conditionalFormatting sqref="BP1:CD3">
    <cfRule type="cellIs" dxfId="2475" priority="588" operator="equal">
      <formula>""</formula>
    </cfRule>
  </conditionalFormatting>
  <conditionalFormatting sqref="BU5">
    <cfRule type="cellIs" dxfId="2474" priority="585" operator="equal">
      <formula>""</formula>
    </cfRule>
  </conditionalFormatting>
  <conditionalFormatting sqref="BU12">
    <cfRule type="cellIs" dxfId="2473" priority="582" operator="equal">
      <formula>""</formula>
    </cfRule>
  </conditionalFormatting>
  <conditionalFormatting sqref="BZ12">
    <cfRule type="cellIs" dxfId="2472" priority="581" operator="equal">
      <formula>""</formula>
    </cfRule>
  </conditionalFormatting>
  <dataValidations xWindow="781" yWindow="906" count="9">
    <dataValidation type="list" allowBlank="1" showInputMessage="1" showErrorMessage="1" error="「無」or「有」を選択してください" promptTitle="-------" prompt="高所作業" sqref="AQ23:AQ50" xr:uid="{F3BD576E-8A49-43AB-99B0-E731910556FC}">
      <formula1>"　,有"</formula1>
    </dataValidation>
    <dataValidation type="list" allowBlank="1" showInputMessage="1" showErrorMessage="1" error="「無」or「有」を選択してください" promptTitle="-------------" prompt="電気工事作業" sqref="AR23:AR50" xr:uid="{954FE88A-8425-4326-B395-7B6C40100388}">
      <formula1>"　,有"</formula1>
    </dataValidation>
    <dataValidation type="list" allowBlank="1" showInputMessage="1" showErrorMessage="1" error="「無」or「有」を選択してください" promptTitle="---------------" prompt="挟まれ・設備試運転" sqref="AS23:AS50" xr:uid="{D94171B5-1168-4542-9653-40E714E6C2C3}">
      <formula1>"　,有"</formula1>
    </dataValidation>
    <dataValidation type="list" allowBlank="1" showInputMessage="1" showErrorMessage="1" error="「無」or「有」を選択してください" promptTitle="---------" prompt="火気取扱" sqref="AT23:AT50" xr:uid="{578CFA82-73FD-4F80-AD37-1C5C9F25564D}">
      <formula1>"　,有"</formula1>
    </dataValidation>
    <dataValidation type="list" allowBlank="1" showInputMessage="1" showErrorMessage="1" error="「無」or「有」を選択してください" promptTitle="--------" prompt="酸欠作業" sqref="AU23:AU50" xr:uid="{125F49C3-B3B3-4AA8-AE4A-012E2B62F5E2}">
      <formula1>"　,有"</formula1>
    </dataValidation>
    <dataValidation type="list" allowBlank="1" showInputMessage="1" showErrorMessage="1" error="「無」or「有」を選択してください" promptTitle="-------------" prompt="重量物取扱作業" sqref="AV23:AV50" xr:uid="{E3435070-FCE4-4074-989E-81816E8E735A}">
      <formula1>"　,有"</formula1>
    </dataValidation>
    <dataValidation type="list" allowBlank="1" showInputMessage="1" showErrorMessage="1" error="「無」or「有」を選択してください" promptTitle="-----------------------" prompt="天井内火災報知器近接作業" sqref="AW23:AW50" xr:uid="{CFE35CF0-BC3C-4036-B021-37F8F059CE0D}">
      <formula1>"　,有"</formula1>
    </dataValidation>
    <dataValidation type="list" allowBlank="1" showInputMessage="1" showErrorMessage="1" error="「無」or「有」を選択してください" promptTitle="----------" prompt="防災監視盤" sqref="AX23:AX50" xr:uid="{EDED1C09-C715-429C-B8A1-19A63FC03A88}">
      <formula1>"　,有"</formula1>
    </dataValidation>
    <dataValidation type="list" showInputMessage="1" showErrorMessage="1" sqref="J5:O6" xr:uid="{B9D62579-5E07-4A9B-8F52-C3794B6DD536}">
      <formula1>$CG$57:$CG$60</formula1>
    </dataValidation>
  </dataValidations>
  <printOptions horizontalCentered="1"/>
  <pageMargins left="0.2" right="0.2" top="0.32" bottom="0.2" header="0.31496062992125984" footer="0.2"/>
  <pageSetup paperSize="9" scale="4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010C2-667C-46E0-838C-375349CF2E66}">
  <sheetPr codeName="Sheet8">
    <tabColor theme="2"/>
  </sheetPr>
  <dimension ref="A1:X24"/>
  <sheetViews>
    <sheetView showGridLines="0" view="pageBreakPreview" zoomScale="105" zoomScaleNormal="70" zoomScaleSheetLayoutView="150" workbookViewId="0">
      <selection activeCell="A14" sqref="A14:XFD1048576"/>
    </sheetView>
  </sheetViews>
  <sheetFormatPr defaultColWidth="0" defaultRowHeight="18.75" zeroHeight="1"/>
  <cols>
    <col min="1" max="1" width="0.125" style="96" customWidth="1"/>
    <col min="2" max="3" width="8.625" style="96" hidden="1" customWidth="1"/>
    <col min="4" max="4" width="8.625" style="96" customWidth="1"/>
    <col min="5" max="5" width="11.75" style="96" customWidth="1"/>
    <col min="6" max="6" width="8.125" style="96" customWidth="1"/>
    <col min="7" max="7" width="8.25" style="96" customWidth="1"/>
    <col min="8" max="8" width="8.375" style="96" customWidth="1"/>
    <col min="9" max="9" width="7.875" style="96" customWidth="1"/>
    <col min="10" max="10" width="10" style="96" customWidth="1"/>
    <col min="11" max="11" width="10.375" style="96" customWidth="1"/>
    <col min="12" max="13" width="10.125" style="96" customWidth="1"/>
    <col min="14" max="14" width="9.875" style="96" customWidth="1"/>
    <col min="15" max="15" width="10.5" style="96" customWidth="1"/>
    <col min="16" max="16" width="10.25" style="96" customWidth="1"/>
    <col min="17" max="17" width="10.125" style="96" customWidth="1"/>
    <col min="18" max="18" width="10.375" style="96" customWidth="1"/>
    <col min="19" max="19" width="10" style="96" customWidth="1"/>
    <col min="20" max="20" width="10.125" style="96" customWidth="1"/>
    <col min="21" max="21" width="10.375" style="96" customWidth="1"/>
    <col min="22" max="24" width="8.625" style="96" customWidth="1"/>
    <col min="25" max="16384" width="8.625" style="96" hidden="1"/>
  </cols>
  <sheetData>
    <row r="1" spans="1:23" ht="57.6" customHeight="1"/>
    <row r="2" spans="1:23" ht="100.5" customHeight="1">
      <c r="A2" s="102">
        <f>IF(AND($M$21&lt;8,$O$21&gt;7),1,0)</f>
        <v>0</v>
      </c>
      <c r="B2" s="102">
        <f>IF(AND($M$20&lt;8,$O$20&gt;7),1,0)</f>
        <v>0</v>
      </c>
      <c r="C2" s="102">
        <f>IF(AND($M$19&lt;8,$O$19&gt;7),1,0)</f>
        <v>0</v>
      </c>
      <c r="D2" s="102">
        <f>IF(AND($M$18&lt;8,$O$18&gt;7),1,0)</f>
        <v>0</v>
      </c>
      <c r="E2" s="102">
        <f>IF(AND($M$17&lt;8,$O$17&gt;7),1,0)</f>
        <v>0</v>
      </c>
    </row>
    <row r="3" spans="1:23" ht="59.1" customHeight="1">
      <c r="A3" s="102">
        <f>IF(AND($M$21&lt;7,$O$21&gt;6),1,0)</f>
        <v>0</v>
      </c>
      <c r="B3" s="102">
        <f>IF(AND($M$20&lt;7,$O$20&gt;6),1,0)</f>
        <v>0</v>
      </c>
      <c r="C3" s="102">
        <f>IF(AND($M$19&lt;7,$O$19&gt;6),1,0)</f>
        <v>0</v>
      </c>
      <c r="D3" s="102">
        <f>IF(AND($M$18&lt;7,$O$18&gt;6),1,0)</f>
        <v>0</v>
      </c>
      <c r="E3" s="102">
        <f>IF(AND($M$17&lt;7,$O$17&gt;6),1,0)</f>
        <v>0</v>
      </c>
    </row>
    <row r="4" spans="1:23" ht="57.6" customHeight="1">
      <c r="A4" s="102">
        <f>IF(AND($M$21&lt;6,$O$21&gt;5),1,0)</f>
        <v>0</v>
      </c>
      <c r="B4" s="102">
        <f>IF(AND($M$20&lt;6,$O$20&gt;5),1,0)</f>
        <v>0</v>
      </c>
      <c r="C4" s="102">
        <f>IF(AND($M$19&lt;6,$O$19&gt;5),1,0)</f>
        <v>0</v>
      </c>
      <c r="D4" s="102">
        <f>IF(AND($M$18&lt;6,$O$18&gt;5),1,0)</f>
        <v>0</v>
      </c>
      <c r="E4" s="102">
        <f>IF(AND($M$17&lt;6,$O$17&gt;5),1,0)</f>
        <v>1</v>
      </c>
    </row>
    <row r="5" spans="1:23" ht="43.5" customHeight="1">
      <c r="A5" s="102">
        <f>IF(AND($M$21&lt;5,$O$21&gt;4),1,0)</f>
        <v>0</v>
      </c>
      <c r="B5" s="102">
        <f>IF(AND($M$20&lt;5,$O$20&gt;4),1,0)</f>
        <v>0</v>
      </c>
      <c r="C5" s="102">
        <f>IF(AND($M$19&lt;5,$O$19&gt;4),1,0)</f>
        <v>0</v>
      </c>
      <c r="D5" s="102">
        <f>IF(AND($M$18&lt;5,$O$18&gt;4),1,0)</f>
        <v>0</v>
      </c>
      <c r="E5" s="102">
        <f>IF(AND($M$17&lt;5,$O$17&gt;4),1,0)</f>
        <v>1</v>
      </c>
    </row>
    <row r="6" spans="1:23" ht="26.1" customHeight="1">
      <c r="A6" s="102">
        <f>IF(AND($M$21&lt;4,$O$21&gt;3),1,0)</f>
        <v>0</v>
      </c>
      <c r="B6" s="102">
        <f>IF(AND($M$20&lt;4,$O$20&gt;3),1,0)</f>
        <v>0</v>
      </c>
      <c r="C6" s="102">
        <f>IF(AND($M$19&lt;4,$O$19&gt;3),1,0)</f>
        <v>0</v>
      </c>
      <c r="D6" s="102">
        <f>IF(AND($M$18&lt;4,$O$18&gt;3),1,0)</f>
        <v>0</v>
      </c>
      <c r="E6" s="102">
        <f>IF(AND($M$17&lt;4,$O$17&gt;3),1,0)</f>
        <v>0</v>
      </c>
    </row>
    <row r="7" spans="1:23" ht="67.5" customHeight="1">
      <c r="A7" s="102">
        <f>IF(AND($M$21&lt;3,$O$21&gt;2),1,0)</f>
        <v>0</v>
      </c>
      <c r="B7" s="102">
        <f>IF(AND($M$20&lt;3,$O$20&gt;2),1,0)</f>
        <v>0</v>
      </c>
      <c r="C7" s="102">
        <f>IF(AND($M$19&lt;3,$O$19&gt;2),1,0)</f>
        <v>0</v>
      </c>
      <c r="D7" s="102">
        <f>IF(AND($M$18&lt;3,$O$18&gt;2),1,0)</f>
        <v>0</v>
      </c>
      <c r="E7" s="102">
        <f>IF(AND($M$17&lt;3,$O$17&gt;2),1,0)</f>
        <v>0</v>
      </c>
      <c r="V7" s="103"/>
      <c r="W7" s="103"/>
    </row>
    <row r="8" spans="1:23" ht="45.6" customHeight="1">
      <c r="A8" s="102">
        <f>IF(AND($M$21&lt;2,$O$21&gt;1),1,0)</f>
        <v>0</v>
      </c>
      <c r="B8" s="102">
        <f>IF(AND($M$20&lt;2,$O$20&gt;1),1,0)</f>
        <v>0</v>
      </c>
      <c r="C8" s="102">
        <f>IF(AND($M$19&lt;2,$O$19&gt;1),1,0)</f>
        <v>0</v>
      </c>
      <c r="D8" s="102">
        <f>IF(AND($M$18&lt;2,$O$18&gt;1),1,0)</f>
        <v>0</v>
      </c>
      <c r="E8" s="102">
        <f>IF(AND($M$17&lt;2,$O$17&gt;1),1,0)</f>
        <v>0</v>
      </c>
      <c r="V8" s="101"/>
    </row>
    <row r="9" spans="1:23">
      <c r="F9" s="96">
        <f>IF(AND($L$17&lt;2,$N$17&gt;1),1,0)</f>
        <v>0</v>
      </c>
      <c r="G9" s="96">
        <f>IF(AND($L$17&lt;3,$N$17&gt;2),1,0)</f>
        <v>0</v>
      </c>
      <c r="H9" s="96">
        <f>IF(AND($L$17&lt;4,$N$17&gt;3),1,0)</f>
        <v>0</v>
      </c>
      <c r="I9" s="96">
        <f>IF(AND($L$17&lt;5,$N$17&gt;4),1,0)</f>
        <v>0</v>
      </c>
      <c r="J9" s="96">
        <f>IF(AND($L$17&lt;6,$N$17&gt;5),1,0)</f>
        <v>0</v>
      </c>
      <c r="K9" s="96">
        <f>IF(AND($L$17&lt;7,$N$17&gt;6),1,0)</f>
        <v>1</v>
      </c>
      <c r="L9" s="96">
        <f>IF(AND($L$17&lt;8,$N$17&gt;7),1,0)</f>
        <v>1</v>
      </c>
      <c r="M9" s="96">
        <f>IF(AND($L$17&lt;9,$N$17&gt;8),1,0)</f>
        <v>1</v>
      </c>
      <c r="N9" s="96">
        <f>IF(AND($L$17&lt;10,$N$17&gt;9),1,0)</f>
        <v>1</v>
      </c>
      <c r="O9" s="96">
        <f>IF(AND($L$17&lt;11,$N$17&gt;10),1,0)</f>
        <v>1</v>
      </c>
      <c r="P9" s="96">
        <f>IF(AND($L$17&lt;12,$N$17&gt;11),1,0)</f>
        <v>0</v>
      </c>
      <c r="Q9" s="96">
        <f>IF(AND($L$17&lt;13,$N$17&gt;12),1,0)</f>
        <v>0</v>
      </c>
      <c r="R9" s="96">
        <f>IF(AND($L$17&lt;14,$N$17&gt;13),1,0)</f>
        <v>0</v>
      </c>
      <c r="S9" s="96">
        <f>IF(AND($L$17&lt;15,$N$17&gt;14),1,0)</f>
        <v>0</v>
      </c>
      <c r="T9" s="96">
        <f>IF(AND($L$17&lt;16,$N$17&gt;15),1,0)</f>
        <v>0</v>
      </c>
      <c r="U9" s="96">
        <f>IF(AND($L$17&lt;17,$N$17&gt;16),1,0)</f>
        <v>0</v>
      </c>
    </row>
    <row r="10" spans="1:23">
      <c r="F10" s="96">
        <f>IF(AND($L$18&lt;2,$N$18&gt;1),1,0)</f>
        <v>0</v>
      </c>
      <c r="G10" s="96">
        <f>IF(AND($L$18&lt;3,$N$18&gt;2),1,0)</f>
        <v>0</v>
      </c>
      <c r="H10" s="96">
        <f>IF(AND($L$18&lt;4,$N$18&gt;3),1,0)</f>
        <v>0</v>
      </c>
      <c r="I10" s="96">
        <f>IF(AND($L$18&lt;5,$N$18&gt;4),1,0)</f>
        <v>0</v>
      </c>
      <c r="J10" s="96">
        <f>IF(AND($L$18&lt;6,$N$18&gt;5),1,0)</f>
        <v>0</v>
      </c>
      <c r="K10" s="96">
        <f>IF(AND($L$18&lt;7,$N$18&gt;6),1,0)</f>
        <v>0</v>
      </c>
      <c r="L10" s="96">
        <f>IF(AND($L$18&lt;8,$N$18&gt;7),1,0)</f>
        <v>0</v>
      </c>
      <c r="M10" s="96">
        <f>IF(AND($L$18&lt;9,$N$18&gt;8),1,0)</f>
        <v>0</v>
      </c>
      <c r="N10" s="96">
        <f>IF(AND($L$18&lt;10,$N$18&gt;9),1,0)</f>
        <v>0</v>
      </c>
      <c r="O10" s="96">
        <f>IF(AND($L$18&lt;11,$N$18&gt;10),1,0)</f>
        <v>0</v>
      </c>
      <c r="P10" s="96">
        <f>IF(AND($L$18&lt;12,$N$18&gt;11),1,0)</f>
        <v>0</v>
      </c>
      <c r="Q10" s="96">
        <f>IF(AND($L$18&lt;13,$N$18&gt;12),1,0)</f>
        <v>0</v>
      </c>
      <c r="R10" s="96">
        <f>IF(AND($L$18&lt;14,$N$18&gt;13),1,0)</f>
        <v>0</v>
      </c>
      <c r="S10" s="96">
        <f>IF(AND($L$18&lt;15,$N$18&gt;14),1,0)</f>
        <v>0</v>
      </c>
      <c r="T10" s="96">
        <f>IF(AND($L$18&lt;16,$N$18&gt;15),1,0)</f>
        <v>0</v>
      </c>
      <c r="U10" s="96">
        <f>IF(AND($L$18&lt;17,$N$18&gt;16),1,0)</f>
        <v>0</v>
      </c>
    </row>
    <row r="11" spans="1:23">
      <c r="F11" s="96">
        <f>IF(AND($L$19&lt;2,$N$19&gt;1),1,0)</f>
        <v>0</v>
      </c>
      <c r="G11" s="96">
        <f>IF(AND($L$19&lt;3,$N$19&gt;2),1,0)</f>
        <v>0</v>
      </c>
      <c r="H11" s="96">
        <f>IF(AND($L$19&lt;4,$N$19&gt;3),1,0)</f>
        <v>0</v>
      </c>
      <c r="I11" s="96">
        <f>IF(AND($L$19&lt;5,$N$19&gt;4),1,0)</f>
        <v>0</v>
      </c>
      <c r="J11" s="96">
        <f>IF(AND($L$19&lt;6,$N$19&gt;5),1,0)</f>
        <v>0</v>
      </c>
      <c r="K11" s="96">
        <f>IF(AND($L$19&lt;7,$N$19&gt;6),1,0)</f>
        <v>0</v>
      </c>
      <c r="L11" s="96">
        <f>IF(AND($L$19&lt;8,$N$19&gt;7),1,0)</f>
        <v>0</v>
      </c>
      <c r="M11" s="96">
        <f>IF(AND($L$19&lt;9,$N$19&gt;8),1,0)</f>
        <v>0</v>
      </c>
      <c r="N11" s="96">
        <f>IF(AND($L$19&lt;10,$N$19&gt;9),1,0)</f>
        <v>0</v>
      </c>
      <c r="O11" s="96">
        <f>IF(AND($L$19&lt;11,$N$19&gt;10),1,0)</f>
        <v>0</v>
      </c>
      <c r="P11" s="96">
        <f>IF(AND($L$19&lt;12,$N$19&gt;11),1,0)</f>
        <v>0</v>
      </c>
      <c r="Q11" s="96">
        <f>IF(AND($L$19&lt;13,$N$19&gt;12),1,0)</f>
        <v>0</v>
      </c>
      <c r="R11" s="96">
        <f>IF(AND($L$19&lt;14,$N$19&gt;13),1,0)</f>
        <v>0</v>
      </c>
      <c r="S11" s="96">
        <f>IF(AND($L$19&lt;15,$N$19&gt;14),1,0)</f>
        <v>0</v>
      </c>
      <c r="T11" s="96">
        <f>IF(AND($L$19&lt;16,$N$19&gt;15),1,0)</f>
        <v>0</v>
      </c>
      <c r="U11" s="96">
        <f>IF(AND($L$19&lt;17,$N$19&gt;16),1,0)</f>
        <v>0</v>
      </c>
    </row>
    <row r="12" spans="1:23">
      <c r="F12" s="96">
        <f>IF(AND($L$20&lt;2,$N$20&gt;1),1,0)</f>
        <v>0</v>
      </c>
      <c r="G12" s="96">
        <f>IF(AND($L$20&lt;3,$N$20&gt;2),1,0)</f>
        <v>0</v>
      </c>
      <c r="H12" s="96">
        <f>IF(AND($L$20&lt;4,$N$20&gt;3),1,0)</f>
        <v>0</v>
      </c>
      <c r="I12" s="96">
        <f>IF(AND($L$20&lt;5,$N$20&gt;4),1,0)</f>
        <v>0</v>
      </c>
      <c r="J12" s="96">
        <f>IF(AND($L$20&lt;6,$N$20&gt;5),1,0)</f>
        <v>0</v>
      </c>
      <c r="K12" s="96">
        <f>IF(AND($L$20&lt;7,$N$20&gt;6),1,0)</f>
        <v>0</v>
      </c>
      <c r="L12" s="96">
        <f>IF(AND($L$20&lt;8,$N$20&gt;7),1,0)</f>
        <v>0</v>
      </c>
      <c r="M12" s="96">
        <f>IF(AND($L$20&lt;9,$N$20&gt;8),1,0)</f>
        <v>0</v>
      </c>
      <c r="N12" s="96">
        <f>IF(AND($L$20&lt;10,$N$20&gt;9),1,0)</f>
        <v>0</v>
      </c>
      <c r="O12" s="96">
        <f>IF(AND($L$20&lt;11,$N$20&gt;10),1,0)</f>
        <v>0</v>
      </c>
      <c r="P12" s="96">
        <f>IF(AND($L$20&lt;12,$N$20&gt;11),1,0)</f>
        <v>0</v>
      </c>
      <c r="Q12" s="96">
        <f>IF(AND($L$20&lt;13,$N$20&gt;12),1,0)</f>
        <v>0</v>
      </c>
      <c r="R12" s="96">
        <f>IF(AND($L$20&lt;14,$N$20&gt;13),1,0)</f>
        <v>0</v>
      </c>
      <c r="S12" s="96">
        <f>IF(AND($L$20&lt;15,$N$20&gt;14),1,0)</f>
        <v>0</v>
      </c>
      <c r="T12" s="96">
        <f>IF(AND($L$20&lt;16,$N$20&gt;15),1,0)</f>
        <v>0</v>
      </c>
      <c r="U12" s="96">
        <f>IF(AND($L$20&lt;17,$N$20&gt;16),1,0)</f>
        <v>0</v>
      </c>
    </row>
    <row r="13" spans="1:23">
      <c r="F13" s="96">
        <f>IF(AND($L$21&lt;2,$N$21&gt;1),1,0)</f>
        <v>0</v>
      </c>
      <c r="G13" s="96">
        <f>IF(AND($L$21&lt;3,$N$21&gt;2),1,0)</f>
        <v>0</v>
      </c>
      <c r="H13" s="96">
        <f>IF(AND($L$21&lt;4,$N$21&gt;3),1,0)</f>
        <v>0</v>
      </c>
      <c r="I13" s="96">
        <f>IF(AND($L$21&lt;5,$N$21&gt;4),1,0)</f>
        <v>0</v>
      </c>
      <c r="J13" s="96">
        <f>IF(AND($L$21&lt;6,$N$21&gt;5),1,0)</f>
        <v>0</v>
      </c>
      <c r="K13" s="96">
        <f>IF(AND($L$21&lt;7,$N$21&gt;6),1,0)</f>
        <v>0</v>
      </c>
      <c r="L13" s="96">
        <f>IF(AND($L$21&lt;8,$N$21&gt;7),1,0)</f>
        <v>0</v>
      </c>
      <c r="M13" s="96">
        <f>IF(AND($L$21&lt;9,$N$21&gt;8),1,0)</f>
        <v>0</v>
      </c>
      <c r="N13" s="96">
        <f>IF(AND($L$21&lt;10,$N$21&gt;9),1,0)</f>
        <v>0</v>
      </c>
      <c r="O13" s="96">
        <f>IF(AND($L$21&lt;11,$N$21&gt;10),1,0)</f>
        <v>0</v>
      </c>
      <c r="P13" s="96">
        <f>IF(AND($L$21&lt;12,$N$21&gt;11),1,0)</f>
        <v>0</v>
      </c>
      <c r="Q13" s="96">
        <f>IF(AND($L$21&lt;13,$N$21&gt;12),1,0)</f>
        <v>0</v>
      </c>
      <c r="R13" s="96">
        <f>IF(AND($L$21&lt;14,$N$21&gt;13),1,0)</f>
        <v>0</v>
      </c>
      <c r="S13" s="96">
        <f>IF(AND($L$21&lt;15,$N$21&gt;14),1,0)</f>
        <v>0</v>
      </c>
      <c r="T13" s="96">
        <f>IF(AND($L$21&lt;16,$N$21&gt;15),1,0)</f>
        <v>0</v>
      </c>
      <c r="U13" s="96">
        <f>IF(AND($L$21&lt;17,$N$21&gt;16),1,0)</f>
        <v>0</v>
      </c>
    </row>
    <row r="14" spans="1:23" ht="17.100000000000001" hidden="1" customHeight="1"/>
    <row r="15" spans="1:23" ht="18" hidden="1" customHeight="1"/>
    <row r="16" spans="1:23" ht="18" hidden="1" customHeight="1">
      <c r="F16" s="97" t="s">
        <v>64</v>
      </c>
      <c r="G16" s="97" t="s">
        <v>65</v>
      </c>
      <c r="H16" s="97" t="s">
        <v>66</v>
      </c>
      <c r="I16" s="97" t="s">
        <v>67</v>
      </c>
      <c r="J16" s="97" t="s">
        <v>68</v>
      </c>
      <c r="L16" s="97" t="s">
        <v>86</v>
      </c>
      <c r="M16" s="97" t="s">
        <v>87</v>
      </c>
      <c r="N16" s="97" t="s">
        <v>88</v>
      </c>
      <c r="O16" s="97" t="s">
        <v>89</v>
      </c>
    </row>
    <row r="17" spans="5:15" ht="18" hidden="1" customHeight="1">
      <c r="E17" s="100" t="s">
        <v>85</v>
      </c>
      <c r="F17" s="99">
        <f>IFERROR((工事計画書!R58),"")</f>
        <v>1</v>
      </c>
      <c r="G17" s="99">
        <f>IFERROR((工事計画書!S58),"")</f>
        <v>6</v>
      </c>
      <c r="H17" s="99">
        <f>IFERROR((工事計画書!T58),"")</f>
        <v>4</v>
      </c>
      <c r="I17" s="99">
        <f>IFERROR((工事計画書!U58),"")</f>
        <v>11</v>
      </c>
      <c r="J17" s="99">
        <f>IFERROR((工事計画書!V58),"")</f>
        <v>6</v>
      </c>
      <c r="K17" s="98" t="s">
        <v>159</v>
      </c>
      <c r="L17" s="97">
        <f t="shared" ref="L17:M21" si="0">IF(G17&lt;I17,G17,I17)</f>
        <v>6</v>
      </c>
      <c r="M17" s="97">
        <f t="shared" si="0"/>
        <v>4</v>
      </c>
      <c r="N17" s="97">
        <f t="shared" ref="N17:O21" si="1">IF(G17&lt;I17,I17,G17)</f>
        <v>11</v>
      </c>
      <c r="O17" s="97">
        <f t="shared" si="1"/>
        <v>6</v>
      </c>
    </row>
    <row r="18" spans="5:15" ht="18" hidden="1" customHeight="1">
      <c r="E18" s="100" t="s">
        <v>163</v>
      </c>
      <c r="F18" s="99">
        <f>IFERROR((工事計画書!R59),"")</f>
        <v>0</v>
      </c>
      <c r="G18" s="99">
        <f>IFERROR((工事計画書!S59),"")</f>
        <v>0</v>
      </c>
      <c r="H18" s="99">
        <f>IFERROR((工事計画書!T59),"")</f>
        <v>0</v>
      </c>
      <c r="I18" s="99">
        <f>IFERROR((工事計画書!U59),"")</f>
        <v>0</v>
      </c>
      <c r="J18" s="99">
        <f>IFERROR((工事計画書!V59),"")</f>
        <v>0</v>
      </c>
      <c r="K18" s="98" t="s">
        <v>159</v>
      </c>
      <c r="L18" s="97">
        <f t="shared" si="0"/>
        <v>0</v>
      </c>
      <c r="M18" s="97">
        <f t="shared" si="0"/>
        <v>0</v>
      </c>
      <c r="N18" s="97">
        <f t="shared" si="1"/>
        <v>0</v>
      </c>
      <c r="O18" s="97">
        <f t="shared" si="1"/>
        <v>0</v>
      </c>
    </row>
    <row r="19" spans="5:15" ht="18" hidden="1" customHeight="1">
      <c r="E19" s="100" t="s">
        <v>162</v>
      </c>
      <c r="F19" s="99">
        <f>IFERROR((工事計画書!R60),"")</f>
        <v>0</v>
      </c>
      <c r="G19" s="99">
        <f>IFERROR((工事計画書!S60),"")</f>
        <v>0</v>
      </c>
      <c r="H19" s="99">
        <f>IFERROR((工事計画書!T60),"")</f>
        <v>0</v>
      </c>
      <c r="I19" s="99">
        <f>IFERROR((工事計画書!U60),"")</f>
        <v>0</v>
      </c>
      <c r="J19" s="99">
        <f>IFERROR((工事計画書!V60),"")</f>
        <v>0</v>
      </c>
      <c r="K19" s="98" t="s">
        <v>159</v>
      </c>
      <c r="L19" s="97">
        <f t="shared" si="0"/>
        <v>0</v>
      </c>
      <c r="M19" s="97">
        <f t="shared" si="0"/>
        <v>0</v>
      </c>
      <c r="N19" s="97">
        <f t="shared" si="1"/>
        <v>0</v>
      </c>
      <c r="O19" s="97">
        <f t="shared" si="1"/>
        <v>0</v>
      </c>
    </row>
    <row r="20" spans="5:15" ht="18" hidden="1" customHeight="1">
      <c r="E20" s="100" t="s">
        <v>161</v>
      </c>
      <c r="F20" s="99">
        <f>IFERROR((工事計画書!R61),"")</f>
        <v>0</v>
      </c>
      <c r="G20" s="99">
        <f>IFERROR((工事計画書!S61),"")</f>
        <v>0</v>
      </c>
      <c r="H20" s="99">
        <f>IFERROR((工事計画書!T61),"")</f>
        <v>0</v>
      </c>
      <c r="I20" s="99">
        <f>IFERROR((工事計画書!U61),"")</f>
        <v>0</v>
      </c>
      <c r="J20" s="99">
        <f>IFERROR((工事計画書!V61),"")</f>
        <v>0</v>
      </c>
      <c r="K20" s="98" t="s">
        <v>159</v>
      </c>
      <c r="L20" s="97">
        <f t="shared" si="0"/>
        <v>0</v>
      </c>
      <c r="M20" s="97">
        <f t="shared" si="0"/>
        <v>0</v>
      </c>
      <c r="N20" s="97">
        <f t="shared" si="1"/>
        <v>0</v>
      </c>
      <c r="O20" s="97">
        <f t="shared" si="1"/>
        <v>0</v>
      </c>
    </row>
    <row r="21" spans="5:15" ht="18" hidden="1" customHeight="1">
      <c r="E21" s="100" t="s">
        <v>160</v>
      </c>
      <c r="F21" s="99">
        <f>IFERROR((工事計画書!R62),"")</f>
        <v>0</v>
      </c>
      <c r="G21" s="99">
        <f>IFERROR((工事計画書!S62),"")</f>
        <v>0</v>
      </c>
      <c r="H21" s="99">
        <f>IFERROR((工事計画書!T62),"")</f>
        <v>0</v>
      </c>
      <c r="I21" s="99">
        <f>IFERROR((工事計画書!U62),"")</f>
        <v>0</v>
      </c>
      <c r="J21" s="99">
        <f>IFERROR((工事計画書!V62),"")</f>
        <v>0</v>
      </c>
      <c r="K21" s="98" t="s">
        <v>159</v>
      </c>
      <c r="L21" s="97">
        <f t="shared" si="0"/>
        <v>0</v>
      </c>
      <c r="M21" s="97">
        <f t="shared" si="0"/>
        <v>0</v>
      </c>
      <c r="N21" s="97">
        <f t="shared" si="1"/>
        <v>0</v>
      </c>
      <c r="O21" s="97">
        <f t="shared" si="1"/>
        <v>0</v>
      </c>
    </row>
    <row r="22" spans="5:15" ht="18" hidden="1" customHeight="1"/>
    <row r="23" spans="5:15" ht="18" hidden="1" customHeight="1"/>
    <row r="24" spans="5:15" ht="18" hidden="1" customHeight="1"/>
  </sheetData>
  <sheetProtection sheet="1" objects="1" scenarios="1"/>
  <phoneticPr fontId="1"/>
  <conditionalFormatting sqref="F3">
    <cfRule type="expression" dxfId="2471" priority="24">
      <formula>AND(F13=1,A3=1)</formula>
    </cfRule>
    <cfRule type="expression" dxfId="2470" priority="450">
      <formula>AND(F9=1,E3=1)</formula>
    </cfRule>
    <cfRule type="expression" dxfId="2469" priority="336">
      <formula>AND(F10=1,D3=1)</formula>
    </cfRule>
    <cfRule type="expression" dxfId="2468" priority="232">
      <formula>AND(F11=1,C3=1)</formula>
    </cfRule>
    <cfRule type="expression" dxfId="2467" priority="128">
      <formula>AND(F12=1,B3=1)</formula>
    </cfRule>
  </conditionalFormatting>
  <conditionalFormatting sqref="F4">
    <cfRule type="expression" dxfId="2466" priority="40">
      <formula>AND(F13=1,A4=1)</formula>
    </cfRule>
    <cfRule type="expression" dxfId="2465" priority="248">
      <formula>AND(F11=1,C4=1)</formula>
    </cfRule>
    <cfRule type="expression" dxfId="2464" priority="362">
      <formula>AND(F10=1,D4=1)</formula>
    </cfRule>
    <cfRule type="expression" dxfId="2463" priority="456">
      <formula>AND(F9=1,E4=1)</formula>
    </cfRule>
    <cfRule type="expression" dxfId="2462" priority="144">
      <formula>AND(F12=1,B4=1)</formula>
    </cfRule>
  </conditionalFormatting>
  <conditionalFormatting sqref="F5">
    <cfRule type="expression" dxfId="2461" priority="264">
      <formula>AND(F11=1,C5=1)</formula>
    </cfRule>
    <cfRule type="expression" dxfId="2460" priority="160">
      <formula>AND(F12=1,B5=1)</formula>
    </cfRule>
    <cfRule type="expression" dxfId="2459" priority="472">
      <formula>AND($F$9=1,$E$5=1)</formula>
    </cfRule>
    <cfRule type="expression" dxfId="2458" priority="56">
      <formula>AND(F13=1,A5=1)</formula>
    </cfRule>
    <cfRule type="expression" dxfId="2457" priority="378">
      <formula>AND(F10=1,D5=1)</formula>
    </cfRule>
  </conditionalFormatting>
  <conditionalFormatting sqref="F6">
    <cfRule type="expression" dxfId="2456" priority="394">
      <formula>AND(F10=1,D6=1)</formula>
    </cfRule>
    <cfRule type="expression" dxfId="2455" priority="176">
      <formula>AND(F12=1,B6=1)</formula>
    </cfRule>
    <cfRule type="expression" dxfId="2454" priority="72">
      <formula>AND(F13=1,A6=1)</formula>
    </cfRule>
    <cfRule type="expression" dxfId="2453" priority="488">
      <formula>AND($F$9=1,$E$6=1)</formula>
    </cfRule>
    <cfRule type="expression" dxfId="2452" priority="280">
      <formula>AND(F11=1,C6=1)</formula>
    </cfRule>
  </conditionalFormatting>
  <conditionalFormatting sqref="F7">
    <cfRule type="expression" dxfId="2451" priority="88">
      <formula>AND(F13=1,A7=1)</formula>
    </cfRule>
    <cfRule type="expression" dxfId="2450" priority="192">
      <formula>AND(F12=1,B7=1)</formula>
    </cfRule>
    <cfRule type="expression" dxfId="2449" priority="296">
      <formula>AND(F11=1,C7=1)</formula>
    </cfRule>
    <cfRule type="expression" dxfId="2448" priority="504">
      <formula>AND($F$9=1,$E$7=1)</formula>
    </cfRule>
    <cfRule type="expression" dxfId="2447" priority="410">
      <formula>AND(F10=1,D7=1)</formula>
    </cfRule>
  </conditionalFormatting>
  <conditionalFormatting sqref="F8">
    <cfRule type="expression" dxfId="2446" priority="208">
      <formula>AND(F12=1,B8=1)</formula>
    </cfRule>
    <cfRule type="expression" dxfId="2445" priority="104">
      <formula>AND(F13=1,A8=1)</formula>
    </cfRule>
    <cfRule type="expression" dxfId="2444" priority="312">
      <formula>AND(F11=1,C8=1)</formula>
    </cfRule>
    <cfRule type="expression" dxfId="2443" priority="520">
      <formula>AND(F9=1,E8=1)</formula>
    </cfRule>
    <cfRule type="expression" dxfId="2442" priority="426">
      <formula>AND(F10=1,D8=1)</formula>
    </cfRule>
  </conditionalFormatting>
  <conditionalFormatting sqref="G3">
    <cfRule type="expression" dxfId="2441" priority="335">
      <formula>AND(G10=1,D3=1)</formula>
    </cfRule>
    <cfRule type="expression" dxfId="2440" priority="23">
      <formula>AND(G13=1,A3=1)</formula>
    </cfRule>
    <cfRule type="expression" dxfId="2439" priority="231">
      <formula>AND(G11=1,C3=1)</formula>
    </cfRule>
    <cfRule type="expression" dxfId="2438" priority="449">
      <formula>AND(G9=1,E3=1)</formula>
    </cfRule>
    <cfRule type="expression" dxfId="2437" priority="127">
      <formula>AND(G12=1,B3=1)</formula>
    </cfRule>
  </conditionalFormatting>
  <conditionalFormatting sqref="G4">
    <cfRule type="expression" dxfId="2436" priority="143">
      <formula>AND(G12=1,B4=1)</formula>
    </cfRule>
    <cfRule type="expression" dxfId="2435" priority="359">
      <formula>AND(G10=1,D4=1)</formula>
    </cfRule>
    <cfRule type="expression" dxfId="2434" priority="247">
      <formula>AND(G11=1,C4=1)</formula>
    </cfRule>
    <cfRule type="expression" dxfId="2433" priority="39">
      <formula>AND(G13=1,A4=1)</formula>
    </cfRule>
    <cfRule type="expression" dxfId="2432" priority="360">
      <formula>AND(G9=1,E4=1)</formula>
    </cfRule>
  </conditionalFormatting>
  <conditionalFormatting sqref="G5">
    <cfRule type="expression" dxfId="2431" priority="377">
      <formula>AND(G10=1,D5=1)</formula>
    </cfRule>
    <cfRule type="expression" dxfId="2430" priority="471">
      <formula>AND($G$9=1,$E$5=1)</formula>
    </cfRule>
    <cfRule type="expression" dxfId="2429" priority="263">
      <formula>AND(G11=1,C5=1)</formula>
    </cfRule>
    <cfRule type="expression" dxfId="2428" priority="55">
      <formula>AND(G13=1,A5=1)</formula>
    </cfRule>
    <cfRule type="expression" dxfId="2427" priority="159">
      <formula>AND(G12=1,B5=1)</formula>
    </cfRule>
  </conditionalFormatting>
  <conditionalFormatting sqref="G6">
    <cfRule type="expression" dxfId="2426" priority="279">
      <formula>AND(G11=1,C6=1)</formula>
    </cfRule>
    <cfRule type="expression" dxfId="2425" priority="71">
      <formula>AND(G13=1,A6=1)</formula>
    </cfRule>
    <cfRule type="expression" dxfId="2424" priority="487">
      <formula>AND($G$9=1,$E$6=1)</formula>
    </cfRule>
    <cfRule type="expression" dxfId="2423" priority="175">
      <formula>AND(G12=1,B6=1)</formula>
    </cfRule>
    <cfRule type="expression" dxfId="2422" priority="393">
      <formula>AND(G10=1,D6=1)</formula>
    </cfRule>
  </conditionalFormatting>
  <conditionalFormatting sqref="G7">
    <cfRule type="expression" dxfId="2421" priority="191">
      <formula>AND(G12=1,B7=1)</formula>
    </cfRule>
    <cfRule type="expression" dxfId="2420" priority="409">
      <formula>AND(G10=1,D7=1)</formula>
    </cfRule>
    <cfRule type="expression" dxfId="2419" priority="87">
      <formula>AND(G13=1,A7=1)</formula>
    </cfRule>
    <cfRule type="expression" dxfId="2418" priority="295">
      <formula>AND(G11=1,C7=1)</formula>
    </cfRule>
    <cfRule type="expression" dxfId="2417" priority="503">
      <formula>AND($G$9=1,$E$7=1)</formula>
    </cfRule>
  </conditionalFormatting>
  <conditionalFormatting sqref="G8">
    <cfRule type="expression" dxfId="2416" priority="519">
      <formula>AND(G9=1,E8=1)</formula>
    </cfRule>
    <cfRule type="expression" dxfId="2415" priority="311">
      <formula>AND(G11=1,C8=1)</formula>
    </cfRule>
    <cfRule type="expression" dxfId="2414" priority="425">
      <formula>AND(G10=1,D8=1)</formula>
    </cfRule>
    <cfRule type="expression" dxfId="2413" priority="103">
      <formula>AND(G13=1,A8=1)</formula>
    </cfRule>
    <cfRule type="expression" dxfId="2412" priority="207">
      <formula>AND(G12=1,B8=1)</formula>
    </cfRule>
  </conditionalFormatting>
  <conditionalFormatting sqref="G27">
    <cfRule type="containsText" dxfId="2411" priority="521" operator="containsText" text="A">
      <formula>NOT(ISERROR(SEARCH("A",G27)))</formula>
    </cfRule>
  </conditionalFormatting>
  <conditionalFormatting sqref="H3">
    <cfRule type="expression" dxfId="2410" priority="22">
      <formula>AND(H13=1,A3=1)</formula>
    </cfRule>
    <cfRule type="expression" dxfId="2409" priority="230">
      <formula>AND(H11=1,C3=1)</formula>
    </cfRule>
    <cfRule type="expression" dxfId="2408" priority="126">
      <formula>AND(H12=1,B3=1)</formula>
    </cfRule>
    <cfRule type="expression" dxfId="2407" priority="448">
      <formula>AND(H9=1,E3=1)</formula>
    </cfRule>
    <cfRule type="expression" dxfId="2406" priority="334">
      <formula>AND(H10=1,D3=1)</formula>
    </cfRule>
  </conditionalFormatting>
  <conditionalFormatting sqref="H4">
    <cfRule type="expression" dxfId="2405" priority="246">
      <formula>AND(H11=1,C4=1)</formula>
    </cfRule>
    <cfRule type="expression" dxfId="2404" priority="38">
      <formula>AND(H13=1,A4=1)</formula>
    </cfRule>
    <cfRule type="expression" dxfId="2403" priority="361">
      <formula>AND(H10=1,D4=1)</formula>
    </cfRule>
    <cfRule type="expression" dxfId="2402" priority="455">
      <formula>AND(H9=1,E4=1)</formula>
    </cfRule>
    <cfRule type="expression" dxfId="2401" priority="142">
      <formula>AND(H12=1,B4=1)</formula>
    </cfRule>
  </conditionalFormatting>
  <conditionalFormatting sqref="H5">
    <cfRule type="expression" dxfId="2400" priority="54">
      <formula>AND(H13=1,A5=1)</formula>
    </cfRule>
    <cfRule type="expression" dxfId="2399" priority="376">
      <formula>AND(H10=1,D5=1)</formula>
    </cfRule>
    <cfRule type="expression" dxfId="2398" priority="262">
      <formula>AND(H11=1,C5=1)</formula>
    </cfRule>
    <cfRule type="expression" dxfId="2397" priority="158">
      <formula>AND(H12=1,B5=1)</formula>
    </cfRule>
    <cfRule type="expression" dxfId="2396" priority="470">
      <formula>AND($H$9=1,$E$5=1)</formula>
    </cfRule>
  </conditionalFormatting>
  <conditionalFormatting sqref="H6">
    <cfRule type="expression" dxfId="2395" priority="70">
      <formula>AND(H13=1,A6=1)</formula>
    </cfRule>
    <cfRule type="expression" dxfId="2394" priority="392">
      <formula>AND(H10=1,D6=1)</formula>
    </cfRule>
    <cfRule type="expression" dxfId="2393" priority="174">
      <formula>AND(H12=1,B6=1)</formula>
    </cfRule>
    <cfRule type="expression" dxfId="2392" priority="486">
      <formula>AND($H$9=1,$E$6=1)</formula>
    </cfRule>
    <cfRule type="expression" dxfId="2391" priority="278">
      <formula>AND(H11=1,C6=1)</formula>
    </cfRule>
  </conditionalFormatting>
  <conditionalFormatting sqref="H7">
    <cfRule type="expression" dxfId="2390" priority="408">
      <formula>AND(H10=1,D7=1)</formula>
    </cfRule>
    <cfRule type="expression" dxfId="2389" priority="86">
      <formula>AND(H13=1,A7=1)</formula>
    </cfRule>
    <cfRule type="expression" dxfId="2388" priority="294">
      <formula>AND(H11=1,C7=1)</formula>
    </cfRule>
    <cfRule type="expression" dxfId="2387" priority="190">
      <formula>AND(H12=1,B7=1)</formula>
    </cfRule>
    <cfRule type="expression" dxfId="2386" priority="502">
      <formula>AND($H$9=1,$E$7=1)</formula>
    </cfRule>
  </conditionalFormatting>
  <conditionalFormatting sqref="H8">
    <cfRule type="expression" dxfId="2385" priority="102">
      <formula>AND(H13=1,A8=1)</formula>
    </cfRule>
    <cfRule type="expression" dxfId="2384" priority="206">
      <formula>AND(H12=1,B8=1)</formula>
    </cfRule>
    <cfRule type="expression" dxfId="2383" priority="310">
      <formula>AND(H11=1,C8=1)</formula>
    </cfRule>
    <cfRule type="expression" dxfId="2382" priority="424">
      <formula>AND(H10=1,D8=1)</formula>
    </cfRule>
    <cfRule type="expression" dxfId="2381" priority="518">
      <formula>AND(H9=1,E8=1)</formula>
    </cfRule>
  </conditionalFormatting>
  <conditionalFormatting sqref="I3">
    <cfRule type="expression" dxfId="2380" priority="229">
      <formula>AND(I11=1,C3=1)</formula>
    </cfRule>
    <cfRule type="expression" dxfId="2379" priority="447">
      <formula>AND(I9=1,E3=1)</formula>
    </cfRule>
    <cfRule type="expression" dxfId="2378" priority="333">
      <formula>AND(I10=1,D3=1)</formula>
    </cfRule>
    <cfRule type="expression" dxfId="2377" priority="21">
      <formula>AND(I13=1,A3=1)</formula>
    </cfRule>
    <cfRule type="expression" dxfId="2376" priority="125">
      <formula>AND(I12=1,B3=1)</formula>
    </cfRule>
  </conditionalFormatting>
  <conditionalFormatting sqref="I4">
    <cfRule type="expression" dxfId="2375" priority="358">
      <formula>AND(I9=1,E4=1)</formula>
    </cfRule>
    <cfRule type="expression" dxfId="2374" priority="141">
      <formula>AND(I12=1,B4=1)</formula>
    </cfRule>
    <cfRule type="expression" dxfId="2373" priority="245">
      <formula>AND(I11=1,C4=1)</formula>
    </cfRule>
    <cfRule type="expression" dxfId="2372" priority="357">
      <formula>AND(I10=1,D4=1)</formula>
    </cfRule>
    <cfRule type="expression" dxfId="2371" priority="37">
      <formula>AND(I13=1,A4=1)</formula>
    </cfRule>
  </conditionalFormatting>
  <conditionalFormatting sqref="I5">
    <cfRule type="expression" dxfId="2370" priority="469">
      <formula>AND(I9=1,E5=1)</formula>
    </cfRule>
    <cfRule type="expression" dxfId="2369" priority="375">
      <formula>AND(I10=1,D5=1)</formula>
    </cfRule>
    <cfRule type="expression" dxfId="2368" priority="157">
      <formula>AND(I12=1,B5=1)</formula>
    </cfRule>
    <cfRule type="expression" dxfId="2367" priority="53">
      <formula>AND(I13=1,A5=1)</formula>
    </cfRule>
    <cfRule type="expression" dxfId="2366" priority="261">
      <formula>AND(I11=1,C5=1)</formula>
    </cfRule>
  </conditionalFormatting>
  <conditionalFormatting sqref="I6">
    <cfRule type="expression" dxfId="2365" priority="69">
      <formula>AND(I13=1,A6=1)</formula>
    </cfRule>
    <cfRule type="expression" dxfId="2364" priority="173">
      <formula>AND(I12=1,B6=1)</formula>
    </cfRule>
    <cfRule type="expression" dxfId="2363" priority="391">
      <formula>AND(I10=1,D6=1)</formula>
    </cfRule>
    <cfRule type="expression" dxfId="2362" priority="485">
      <formula>AND($I$9=1,$E$6=1)</formula>
    </cfRule>
    <cfRule type="expression" dxfId="2361" priority="277">
      <formula>AND(I11=1,C6=1)</formula>
    </cfRule>
  </conditionalFormatting>
  <conditionalFormatting sqref="I7">
    <cfRule type="expression" dxfId="2360" priority="189">
      <formula>AND(I12=1,B7=1)</formula>
    </cfRule>
    <cfRule type="expression" dxfId="2359" priority="293">
      <formula>AND(I11=1,C7=1)</formula>
    </cfRule>
    <cfRule type="expression" dxfId="2358" priority="407">
      <formula>AND(I10=1,D7=1)</formula>
    </cfRule>
    <cfRule type="expression" dxfId="2357" priority="85">
      <formula>AND(I13=1,A7=1)</formula>
    </cfRule>
    <cfRule type="expression" dxfId="2356" priority="501">
      <formula>AND($I$9=1,$E$7=1)</formula>
    </cfRule>
  </conditionalFormatting>
  <conditionalFormatting sqref="I8">
    <cfRule type="expression" dxfId="2355" priority="423">
      <formula>AND(I10=1,D8=1)</formula>
    </cfRule>
    <cfRule type="expression" dxfId="2354" priority="205">
      <formula>AND(I12=1,B8=1)</formula>
    </cfRule>
    <cfRule type="expression" dxfId="2353" priority="309">
      <formula>AND(I11=1,C8=1)</formula>
    </cfRule>
    <cfRule type="expression" dxfId="2352" priority="101">
      <formula>AND(I13=1,A8=1)</formula>
    </cfRule>
    <cfRule type="expression" dxfId="2351" priority="516">
      <formula>AND(I9=1,E8=1)</formula>
    </cfRule>
  </conditionalFormatting>
  <conditionalFormatting sqref="J3">
    <cfRule type="expression" dxfId="2350" priority="228">
      <formula>AND(J11=1,C3=1)</formula>
    </cfRule>
    <cfRule type="expression" dxfId="2349" priority="332">
      <formula>AND(J10=1,D3=1)</formula>
    </cfRule>
    <cfRule type="expression" dxfId="2348" priority="124">
      <formula>AND(J12=1,B3=1)</formula>
    </cfRule>
    <cfRule type="expression" dxfId="2347" priority="20">
      <formula>AND(J13=1,A3=1)</formula>
    </cfRule>
    <cfRule type="expression" dxfId="2346" priority="446">
      <formula>AND(J9=1,E3=1)</formula>
    </cfRule>
  </conditionalFormatting>
  <conditionalFormatting sqref="J4">
    <cfRule type="expression" dxfId="2345" priority="36">
      <formula>AND(J13=1,A4=1)</formula>
    </cfRule>
    <cfRule type="expression" dxfId="2344" priority="140">
      <formula>AND(J12=1,B4=1)</formula>
    </cfRule>
    <cfRule type="expression" dxfId="2343" priority="355">
      <formula>AND(J10=1,D4=1)</formula>
    </cfRule>
    <cfRule type="expression" dxfId="2342" priority="244">
      <formula>AND(J11=1,C4=1)</formula>
    </cfRule>
    <cfRule type="expression" dxfId="2341" priority="356">
      <formula>AND(J9=1,E4=1)</formula>
    </cfRule>
  </conditionalFormatting>
  <conditionalFormatting sqref="J5">
    <cfRule type="expression" dxfId="2340" priority="374">
      <formula>AND(J10=1,D5=1)</formula>
    </cfRule>
    <cfRule type="expression" dxfId="2339" priority="52">
      <formula>AND(J13=1,A5=1)</formula>
    </cfRule>
    <cfRule type="expression" dxfId="2338" priority="260">
      <formula>AND(J11=1,C5=1)</formula>
    </cfRule>
    <cfRule type="expression" dxfId="2337" priority="468">
      <formula>AND(J9=1,E5=1)</formula>
    </cfRule>
    <cfRule type="expression" dxfId="2336" priority="156">
      <formula>AND(J12=1,B5=1)</formula>
    </cfRule>
  </conditionalFormatting>
  <conditionalFormatting sqref="J6">
    <cfRule type="expression" dxfId="2335" priority="390">
      <formula>AND(J10=1,D6=1)</formula>
    </cfRule>
    <cfRule type="expression" dxfId="2334" priority="276">
      <formula>AND(J11=1,C6=1)</formula>
    </cfRule>
    <cfRule type="expression" dxfId="2333" priority="484">
      <formula>AND($J$9=1,$E$6=1)</formula>
    </cfRule>
    <cfRule type="expression" dxfId="2332" priority="172">
      <formula>AND(J12=1,B6=1)</formula>
    </cfRule>
    <cfRule type="expression" dxfId="2331" priority="68">
      <formula>AND(J13=1,A6=1)</formula>
    </cfRule>
  </conditionalFormatting>
  <conditionalFormatting sqref="J7">
    <cfRule type="expression" dxfId="2330" priority="406">
      <formula>AND(J10=1,D7=1)</formula>
    </cfRule>
    <cfRule type="expression" dxfId="2329" priority="292">
      <formula>AND(J11=1,C7=1)</formula>
    </cfRule>
    <cfRule type="expression" dxfId="2328" priority="500">
      <formula>AND($J$9=1,$E$7=1)</formula>
    </cfRule>
    <cfRule type="expression" dxfId="2327" priority="188">
      <formula>AND(J12=1,B7=1)</formula>
    </cfRule>
    <cfRule type="expression" dxfId="2326" priority="84">
      <formula>AND(J13=1,A7=1)</formula>
    </cfRule>
  </conditionalFormatting>
  <conditionalFormatting sqref="J8">
    <cfRule type="expression" dxfId="2325" priority="422">
      <formula>AND(J10=1,D8=1)</formula>
    </cfRule>
    <cfRule type="expression" dxfId="2324" priority="308">
      <formula>AND(J11=1,C8=1)</formula>
    </cfRule>
    <cfRule type="expression" dxfId="2323" priority="517">
      <formula>AND(J9=1,E8=1)</formula>
    </cfRule>
    <cfRule type="expression" dxfId="2322" priority="204">
      <formula>AND(J12=1,B8=1)</formula>
    </cfRule>
    <cfRule type="expression" dxfId="2321" priority="100">
      <formula>AND(J13=1,A8=1)</formula>
    </cfRule>
  </conditionalFormatting>
  <conditionalFormatting sqref="K3">
    <cfRule type="expression" dxfId="2320" priority="19">
      <formula>AND(K13=1,A3=1)</formula>
    </cfRule>
    <cfRule type="expression" dxfId="2319" priority="445">
      <formula>AND(K9=1,E3=1)</formula>
    </cfRule>
    <cfRule type="expression" dxfId="2318" priority="227">
      <formula>AND(K11=1,C3=1)</formula>
    </cfRule>
    <cfRule type="expression" dxfId="2317" priority="331">
      <formula>AND(K10=1,D3=1)</formula>
    </cfRule>
    <cfRule type="expression" dxfId="2316" priority="123">
      <formula>AND(K12=1,B3=1)</formula>
    </cfRule>
  </conditionalFormatting>
  <conditionalFormatting sqref="K4">
    <cfRule type="expression" dxfId="2315" priority="35">
      <formula>AND(K13=1,A4=1)</formula>
    </cfRule>
    <cfRule type="expression" dxfId="2314" priority="354">
      <formula>AND(K9=1,E4=1)</formula>
    </cfRule>
    <cfRule type="expression" dxfId="2313" priority="353">
      <formula>AND(K10=1,D4=1)</formula>
    </cfRule>
    <cfRule type="expression" dxfId="2312" priority="139">
      <formula>AND(K12=1,B4=1)</formula>
    </cfRule>
    <cfRule type="expression" dxfId="2311" priority="243">
      <formula>AND(K11=1,C4=1)</formula>
    </cfRule>
  </conditionalFormatting>
  <conditionalFormatting sqref="K5">
    <cfRule type="expression" dxfId="2310" priority="259">
      <formula>AND(K11=1,C5=1)</formula>
    </cfRule>
    <cfRule type="expression" dxfId="2309" priority="51">
      <formula>AND(K13=1,A5=1)</formula>
    </cfRule>
    <cfRule type="expression" dxfId="2308" priority="155">
      <formula>AND(K12=1,B5=1)</formula>
    </cfRule>
    <cfRule type="expression" dxfId="2307" priority="467">
      <formula>AND(K9=1,E5=1)</formula>
    </cfRule>
    <cfRule type="expression" dxfId="2306" priority="373">
      <formula>AND(K10=1,D5=1)</formula>
    </cfRule>
  </conditionalFormatting>
  <conditionalFormatting sqref="K6">
    <cfRule type="expression" dxfId="2305" priority="389">
      <formula>AND(K10=1,D6=1)</formula>
    </cfRule>
    <cfRule type="expression" dxfId="2304" priority="483">
      <formula>AND($K$9=1,$E$6=1)</formula>
    </cfRule>
    <cfRule type="expression" dxfId="2303" priority="67">
      <formula>AND(K13=1,A6=1)</formula>
    </cfRule>
    <cfRule type="expression" dxfId="2302" priority="275">
      <formula>AND(K11=1,C6=1)</formula>
    </cfRule>
    <cfRule type="expression" dxfId="2301" priority="171">
      <formula>AND(K12=1,B6=1)</formula>
    </cfRule>
  </conditionalFormatting>
  <conditionalFormatting sqref="K7">
    <cfRule type="expression" dxfId="2300" priority="187">
      <formula>AND(K12=1,B7=1)</formula>
    </cfRule>
    <cfRule type="expression" dxfId="2299" priority="499">
      <formula>AND($K$9=1,$E$7=1)</formula>
    </cfRule>
    <cfRule type="expression" dxfId="2298" priority="83">
      <formula>AND(K13=1,A7=1)</formula>
    </cfRule>
    <cfRule type="expression" dxfId="2297" priority="405">
      <formula>AND(K10=1,D7=1)</formula>
    </cfRule>
    <cfRule type="expression" dxfId="2296" priority="291">
      <formula>AND(K11=1,C7=1)</formula>
    </cfRule>
  </conditionalFormatting>
  <conditionalFormatting sqref="K8">
    <cfRule type="expression" dxfId="2295" priority="203">
      <formula>AND(K12=1,B8=1)</formula>
    </cfRule>
    <cfRule type="expression" dxfId="2294" priority="421">
      <formula>AND(K10=1,D8=1)</formula>
    </cfRule>
    <cfRule type="expression" dxfId="2293" priority="307">
      <formula>AND(K11=1,C8=1)</formula>
    </cfRule>
    <cfRule type="expression" dxfId="2292" priority="99">
      <formula>AND(K13=1,A8=1)</formula>
    </cfRule>
    <cfRule type="expression" dxfId="2291" priority="515">
      <formula>AND(K9=1,E8=1)</formula>
    </cfRule>
  </conditionalFormatting>
  <conditionalFormatting sqref="L3">
    <cfRule type="expression" dxfId="2290" priority="330">
      <formula>AND(L10=1,D3=1)</formula>
    </cfRule>
    <cfRule type="expression" dxfId="2289" priority="444">
      <formula>AND(L9=1,E3=1)</formula>
    </cfRule>
    <cfRule type="expression" dxfId="2288" priority="18">
      <formula>AND(L13=1,A3=1)</formula>
    </cfRule>
    <cfRule type="expression" dxfId="2287" priority="226">
      <formula>AND(L11=1,C3=1)</formula>
    </cfRule>
    <cfRule type="expression" dxfId="2286" priority="122">
      <formula>AND(L12=1,B3=1)</formula>
    </cfRule>
  </conditionalFormatting>
  <conditionalFormatting sqref="L4">
    <cfRule type="expression" dxfId="2285" priority="242">
      <formula>AND(L11=1,C4=1)</formula>
    </cfRule>
    <cfRule type="expression" dxfId="2284" priority="351">
      <formula>AND(L10=1,D4=1)</formula>
    </cfRule>
    <cfRule type="expression" dxfId="2283" priority="352">
      <formula>AND(L9=1,E4=1)</formula>
    </cfRule>
    <cfRule type="expression" dxfId="2282" priority="138">
      <formula>AND(L12=1,B4=1)</formula>
    </cfRule>
    <cfRule type="expression" dxfId="2281" priority="34">
      <formula>AND(L13=1,A4=1)</formula>
    </cfRule>
  </conditionalFormatting>
  <conditionalFormatting sqref="L5">
    <cfRule type="expression" dxfId="2280" priority="50">
      <formula>AND(L13=1,A5=1)</formula>
    </cfRule>
    <cfRule type="expression" dxfId="2279" priority="154">
      <formula>AND(L12=1,B5=1)</formula>
    </cfRule>
    <cfRule type="expression" dxfId="2278" priority="258">
      <formula>AND(L11=1,C5=1)</formula>
    </cfRule>
    <cfRule type="expression" dxfId="2277" priority="372">
      <formula>AND(L10=1,D5=1)</formula>
    </cfRule>
    <cfRule type="expression" dxfId="2276" priority="466">
      <formula>AND(L9=1,E5=1)</formula>
    </cfRule>
  </conditionalFormatting>
  <conditionalFormatting sqref="L6">
    <cfRule type="expression" dxfId="2275" priority="66">
      <formula>AND(L13=1,A6=1)</formula>
    </cfRule>
    <cfRule type="expression" dxfId="2274" priority="482">
      <formula>AND($L$9=1,$E$6=1)</formula>
    </cfRule>
    <cfRule type="expression" dxfId="2273" priority="274">
      <formula>AND(L11=1,C6=1)</formula>
    </cfRule>
    <cfRule type="expression" dxfId="2272" priority="170">
      <formula>AND(L12=1,B6=1)</formula>
    </cfRule>
    <cfRule type="expression" dxfId="2271" priority="388">
      <formula>AND(L10=1,D6=1)</formula>
    </cfRule>
  </conditionalFormatting>
  <conditionalFormatting sqref="L7">
    <cfRule type="expression" dxfId="2270" priority="290">
      <formula>AND(L11=1,C7=1)</formula>
    </cfRule>
    <cfRule type="expression" dxfId="2269" priority="186">
      <formula>AND(L12=1,B7=1)</formula>
    </cfRule>
    <cfRule type="expression" dxfId="2268" priority="82">
      <formula>AND(L13=1,A7=1)</formula>
    </cfRule>
    <cfRule type="expression" dxfId="2267" priority="498">
      <formula>AND($L$9=1,$E$7=1)</formula>
    </cfRule>
    <cfRule type="expression" dxfId="2266" priority="404">
      <formula>AND(L10=1,D7=1)</formula>
    </cfRule>
  </conditionalFormatting>
  <conditionalFormatting sqref="L8">
    <cfRule type="expression" dxfId="2265" priority="202">
      <formula>AND(L12=1,B8=1)</formula>
    </cfRule>
    <cfRule type="expression" dxfId="2264" priority="514">
      <formula>AND(L9=1,E8=1)</formula>
    </cfRule>
    <cfRule type="expression" dxfId="2263" priority="420">
      <formula>AND(L10=1,D8=1)</formula>
    </cfRule>
    <cfRule type="expression" dxfId="2262" priority="98">
      <formula>AND(L13=1,A8=1)</formula>
    </cfRule>
    <cfRule type="expression" dxfId="2261" priority="306">
      <formula>AND(L11=1,C8=1)</formula>
    </cfRule>
  </conditionalFormatting>
  <conditionalFormatting sqref="M3">
    <cfRule type="expression" dxfId="2260" priority="225">
      <formula>AND(M11=1,C3=1)</formula>
    </cfRule>
    <cfRule type="expression" dxfId="2259" priority="443">
      <formula>AND(M9=1,E3=1)</formula>
    </cfRule>
    <cfRule type="expression" dxfId="2258" priority="121">
      <formula>AND(M12=1,B3=1)</formula>
    </cfRule>
    <cfRule type="expression" dxfId="2257" priority="17">
      <formula>AND(M13=1,A3=1)</formula>
    </cfRule>
    <cfRule type="expression" dxfId="2256" priority="329">
      <formula>AND(M10=1,D3=1)</formula>
    </cfRule>
  </conditionalFormatting>
  <conditionalFormatting sqref="M4">
    <cfRule type="expression" dxfId="2255" priority="350">
      <formula>AND(M9=1,E4=1)</formula>
    </cfRule>
    <cfRule type="expression" dxfId="2254" priority="137">
      <formula>AND(M12=1,B4=1)</formula>
    </cfRule>
    <cfRule type="expression" dxfId="2253" priority="33">
      <formula>AND(M13=1,A4=1)</formula>
    </cfRule>
    <cfRule type="expression" dxfId="2252" priority="241">
      <formula>AND(M11=1,C4=1)</formula>
    </cfRule>
    <cfRule type="expression" dxfId="2251" priority="349">
      <formula>AND(M10=1,D4=1)</formula>
    </cfRule>
  </conditionalFormatting>
  <conditionalFormatting sqref="M5">
    <cfRule type="expression" dxfId="2250" priority="371">
      <formula>AND(M10=1,D5=1)</formula>
    </cfRule>
    <cfRule type="expression" dxfId="2249" priority="465">
      <formula>AND(M9=1,E5=1)</formula>
    </cfRule>
    <cfRule type="expression" dxfId="2248" priority="49">
      <formula>AND(M13=1,A5=1)</formula>
    </cfRule>
    <cfRule type="expression" dxfId="2247" priority="257">
      <formula>AND(M11=1,C5=1)</formula>
    </cfRule>
    <cfRule type="expression" dxfId="2246" priority="153">
      <formula>AND(M12=1,B5=1)</formula>
    </cfRule>
  </conditionalFormatting>
  <conditionalFormatting sqref="M6">
    <cfRule type="expression" dxfId="2245" priority="387">
      <formula>AND(M10=1,D6=1)</formula>
    </cfRule>
    <cfRule type="expression" dxfId="2244" priority="273">
      <formula>AND(M11=1,C6=1)</formula>
    </cfRule>
    <cfRule type="expression" dxfId="2243" priority="65">
      <formula>AND(M13=1,A6=1)</formula>
    </cfRule>
    <cfRule type="expression" dxfId="2242" priority="481">
      <formula>AND($M$9=1,$E$6=1)</formula>
    </cfRule>
    <cfRule type="expression" dxfId="2241" priority="169">
      <formula>AND(M12=1,B6=1)</formula>
    </cfRule>
  </conditionalFormatting>
  <conditionalFormatting sqref="M7">
    <cfRule type="expression" dxfId="2240" priority="185">
      <formula>AND(M12=1,B7=1)</formula>
    </cfRule>
    <cfRule type="expression" dxfId="2239" priority="81">
      <formula>AND(M13=1,A7=1)</formula>
    </cfRule>
    <cfRule type="expression" dxfId="2238" priority="289">
      <formula>AND(M11=1,C7=1)</formula>
    </cfRule>
    <cfRule type="expression" dxfId="2237" priority="403">
      <formula>AND(M10=1,D7=1)</formula>
    </cfRule>
    <cfRule type="expression" dxfId="2236" priority="497">
      <formula>AND($M$9=1,$E$7=1)</formula>
    </cfRule>
  </conditionalFormatting>
  <conditionalFormatting sqref="M8">
    <cfRule type="expression" dxfId="2235" priority="201">
      <formula>AND(M12=1,B8=1)</formula>
    </cfRule>
    <cfRule type="expression" dxfId="2234" priority="513">
      <formula>AND($M$9=1,$E$8=1)</formula>
    </cfRule>
    <cfRule type="expression" dxfId="2233" priority="305">
      <formula>AND(M11=1,C8=1)</formula>
    </cfRule>
    <cfRule type="expression" dxfId="2232" priority="97">
      <formula>AND(M13=1,A8=1)</formula>
    </cfRule>
    <cfRule type="expression" dxfId="2231" priority="419">
      <formula>AND(M10=1,D8=1)</formula>
    </cfRule>
  </conditionalFormatting>
  <conditionalFormatting sqref="N2">
    <cfRule type="expression" dxfId="2230" priority="320">
      <formula>AND(N10=1,D2=1)</formula>
    </cfRule>
    <cfRule type="expression" dxfId="2229" priority="8">
      <formula>AND(N13=1,A2=1)</formula>
    </cfRule>
    <cfRule type="expression" dxfId="2228" priority="216">
      <formula>AND(N11=1,C2=1)</formula>
    </cfRule>
    <cfRule type="expression" dxfId="2227" priority="434">
      <formula>AND(N9=1,E2=1)</formula>
    </cfRule>
    <cfRule type="expression" dxfId="2226" priority="112">
      <formula>AND(N12=1,B2=1)</formula>
    </cfRule>
  </conditionalFormatting>
  <conditionalFormatting sqref="N3">
    <cfRule type="expression" dxfId="2225" priority="442">
      <formula>AND(N9=1,E3=1)</formula>
    </cfRule>
    <cfRule type="expression" dxfId="2224" priority="328">
      <formula>AND(N10=1,D3=1)</formula>
    </cfRule>
    <cfRule type="expression" dxfId="2223" priority="224">
      <formula>AND(N11=1,C3=1)</formula>
    </cfRule>
    <cfRule type="expression" dxfId="2222" priority="120">
      <formula>AND(N12=1,B3=1)</formula>
    </cfRule>
    <cfRule type="expression" dxfId="2221" priority="16">
      <formula>AND(N13=1,A3=1)</formula>
    </cfRule>
  </conditionalFormatting>
  <conditionalFormatting sqref="N4">
    <cfRule type="expression" dxfId="2220" priority="136">
      <formula>AND(N12=1,B4=1)</formula>
    </cfRule>
    <cfRule type="expression" dxfId="2219" priority="347">
      <formula>AND(N10=1,D4=1)</formula>
    </cfRule>
    <cfRule type="expression" dxfId="2218" priority="32">
      <formula>AND(N13=1,A4=1)</formula>
    </cfRule>
    <cfRule type="expression" dxfId="2217" priority="348">
      <formula>AND(N9=1,E4=1)</formula>
    </cfRule>
    <cfRule type="expression" dxfId="2216" priority="240">
      <formula>AND(N11=1,C4=1)</formula>
    </cfRule>
  </conditionalFormatting>
  <conditionalFormatting sqref="N5">
    <cfRule type="expression" dxfId="2215" priority="48">
      <formula>AND(N13=1,A5=1)</formula>
    </cfRule>
    <cfRule type="expression" dxfId="2214" priority="256">
      <formula>AND(N11=1,C5=1)</formula>
    </cfRule>
    <cfRule type="expression" dxfId="2213" priority="370">
      <formula>AND(N10=1,D5=1)</formula>
    </cfRule>
    <cfRule type="expression" dxfId="2212" priority="464">
      <formula>AND(N9=1,E5=1)</formula>
    </cfRule>
    <cfRule type="expression" dxfId="2211" priority="152">
      <formula>AND(N12=1,B5=1)</formula>
    </cfRule>
  </conditionalFormatting>
  <conditionalFormatting sqref="N6">
    <cfRule type="expression" dxfId="2210" priority="480">
      <formula>AND($N$9=1,$E$6=1)</formula>
    </cfRule>
    <cfRule type="expression" dxfId="2209" priority="64">
      <formula>AND(N13=1,A6=1)</formula>
    </cfRule>
    <cfRule type="expression" dxfId="2208" priority="386">
      <formula>AND(N10=1,D6=1)</formula>
    </cfRule>
    <cfRule type="expression" dxfId="2207" priority="168">
      <formula>AND(N12=1,B6=1)</formula>
    </cfRule>
    <cfRule type="expression" dxfId="2206" priority="272">
      <formula>AND(N11=1,C6=1)</formula>
    </cfRule>
  </conditionalFormatting>
  <conditionalFormatting sqref="N7">
    <cfRule type="expression" dxfId="2205" priority="80">
      <formula>AND(N13=1,A7=1)</formula>
    </cfRule>
    <cfRule type="expression" dxfId="2204" priority="288">
      <formula>AND(N11=1,C7=1)</formula>
    </cfRule>
    <cfRule type="expression" dxfId="2203" priority="402">
      <formula>AND(N10=1,D7=1)</formula>
    </cfRule>
    <cfRule type="expression" dxfId="2202" priority="496">
      <formula>AND($N$9=1,$E$7=1)</formula>
    </cfRule>
    <cfRule type="expression" dxfId="2201" priority="184">
      <formula>AND(N12=1,B7=1)</formula>
    </cfRule>
  </conditionalFormatting>
  <conditionalFormatting sqref="N8">
    <cfRule type="expression" dxfId="2200" priority="200">
      <formula>AND(N12=1,B8=1)</formula>
    </cfRule>
    <cfRule type="expression" dxfId="2199" priority="512">
      <formula>AND($N$9=1,$E$8=1)</formula>
    </cfRule>
    <cfRule type="expression" dxfId="2198" priority="304">
      <formula>AND(N11=1,C8=1)</formula>
    </cfRule>
    <cfRule type="expression" dxfId="2197" priority="96">
      <formula>AND(N13=1,A8=1)</formula>
    </cfRule>
    <cfRule type="expression" dxfId="2196" priority="418">
      <formula>AND(N10=1,D8=1)</formula>
    </cfRule>
  </conditionalFormatting>
  <conditionalFormatting sqref="O2">
    <cfRule type="expression" dxfId="2195" priority="215">
      <formula>AND(O11=1,C2=1)</formula>
    </cfRule>
    <cfRule type="expression" dxfId="2194" priority="7">
      <formula>AND(O13=1,A2=1)</formula>
    </cfRule>
    <cfRule type="expression" dxfId="2193" priority="111">
      <formula>AND(O12=1,B2=1)</formula>
    </cfRule>
    <cfRule type="expression" dxfId="2192" priority="433">
      <formula>AND(O9=1,E2=1)</formula>
    </cfRule>
    <cfRule type="expression" dxfId="2191" priority="319">
      <formula>AND(O10=1,D2=1)</formula>
    </cfRule>
  </conditionalFormatting>
  <conditionalFormatting sqref="O3">
    <cfRule type="expression" dxfId="2190" priority="223">
      <formula>AND(O11=1,C3=1)</formula>
    </cfRule>
    <cfRule type="expression" dxfId="2189" priority="441">
      <formula>AND(O9=1,E3=1)</formula>
    </cfRule>
    <cfRule type="expression" dxfId="2188" priority="327">
      <formula>AND(O10=1,D3=1)</formula>
    </cfRule>
    <cfRule type="expression" dxfId="2187" priority="15">
      <formula>AND(O13=1,A3=1)</formula>
    </cfRule>
    <cfRule type="expression" dxfId="2186" priority="119">
      <formula>AND(O12=1,B3=1)</formula>
    </cfRule>
  </conditionalFormatting>
  <conditionalFormatting sqref="O4">
    <cfRule type="expression" dxfId="2185" priority="345">
      <formula>AND(O10=1,D4=1)</formula>
    </cfRule>
    <cfRule type="expression" dxfId="2184" priority="135">
      <formula>AND(O12=1,B4=1)</formula>
    </cfRule>
    <cfRule type="expression" dxfId="2183" priority="31">
      <formula>AND(O13=1,A4=1)</formula>
    </cfRule>
    <cfRule type="expression" dxfId="2182" priority="346">
      <formula>AND(O9=1,E4=1)</formula>
    </cfRule>
    <cfRule type="expression" dxfId="2181" priority="239">
      <formula>AND(O11=1,C4=1)</formula>
    </cfRule>
  </conditionalFormatting>
  <conditionalFormatting sqref="O5">
    <cfRule type="expression" dxfId="2180" priority="369">
      <formula>AND(O10=1,D5=1)</formula>
    </cfRule>
    <cfRule type="expression" dxfId="2179" priority="151">
      <formula>AND(O12=1,B5=1)</formula>
    </cfRule>
    <cfRule type="expression" dxfId="2178" priority="255">
      <formula>AND(O11=1,C5=1)</formula>
    </cfRule>
    <cfRule type="expression" dxfId="2177" priority="463">
      <formula>AND(O9=1,E5=1)</formula>
    </cfRule>
    <cfRule type="expression" dxfId="2176" priority="47">
      <formula>AND(O13=1,A5=1)</formula>
    </cfRule>
  </conditionalFormatting>
  <conditionalFormatting sqref="O6">
    <cfRule type="expression" dxfId="2175" priority="479">
      <formula>AND($O$9=1,$E$6=1)</formula>
    </cfRule>
    <cfRule type="expression" dxfId="2174" priority="271">
      <formula>AND(O11=1,C6=1)</formula>
    </cfRule>
    <cfRule type="expression" dxfId="2173" priority="167">
      <formula>AND(O12=1,B6=1)</formula>
    </cfRule>
    <cfRule type="expression" dxfId="2172" priority="385">
      <formula>AND(O10=1,D6=1)</formula>
    </cfRule>
    <cfRule type="expression" dxfId="2171" priority="63">
      <formula>AND(O13=1,A6=1)</formula>
    </cfRule>
  </conditionalFormatting>
  <conditionalFormatting sqref="O7">
    <cfRule type="expression" dxfId="2170" priority="79">
      <formula>AND(O13=1,A7=1)</formula>
    </cfRule>
    <cfRule type="expression" dxfId="2169" priority="183">
      <formula>AND(O12=1,B7=1)</formula>
    </cfRule>
    <cfRule type="expression" dxfId="2168" priority="495">
      <formula>AND($O$9=1,$E$7=1)</formula>
    </cfRule>
    <cfRule type="expression" dxfId="2167" priority="287">
      <formula>AND(O11=1,C7=1)</formula>
    </cfRule>
    <cfRule type="expression" dxfId="2166" priority="401">
      <formula>AND(O10=1,D7=1)</formula>
    </cfRule>
  </conditionalFormatting>
  <conditionalFormatting sqref="O8">
    <cfRule type="expression" dxfId="2165" priority="417">
      <formula>AND(O10=1,D8=1)</formula>
    </cfRule>
    <cfRule type="expression" dxfId="2164" priority="511">
      <formula>AND($O$9=1,$E$8=1)</formula>
    </cfRule>
    <cfRule type="expression" dxfId="2163" priority="95">
      <formula>AND(O13=1,A8=1)</formula>
    </cfRule>
    <cfRule type="expression" dxfId="2162" priority="303">
      <formula>AND(O11=1,C8=1)</formula>
    </cfRule>
    <cfRule type="expression" dxfId="2161" priority="199">
      <formula>AND(O12=1,B8=1)</formula>
    </cfRule>
  </conditionalFormatting>
  <conditionalFormatting sqref="P2">
    <cfRule type="expression" dxfId="2160" priority="318">
      <formula>AND(P10=1,D2=1)</formula>
    </cfRule>
    <cfRule type="expression" dxfId="2159" priority="6">
      <formula>AND(P13=1,A2=1)</formula>
    </cfRule>
    <cfRule type="expression" dxfId="2158" priority="432">
      <formula>AND(P9=1,E2=1)</formula>
    </cfRule>
    <cfRule type="expression" dxfId="2157" priority="214">
      <formula>AND(P11=1,C2=1)</formula>
    </cfRule>
    <cfRule type="expression" dxfId="2156" priority="110">
      <formula>AND(P12=1,B2=1)</formula>
    </cfRule>
  </conditionalFormatting>
  <conditionalFormatting sqref="P3">
    <cfRule type="expression" dxfId="2155" priority="118">
      <formula>AND(P12=1,B3=1)</formula>
    </cfRule>
    <cfRule type="expression" dxfId="2154" priority="222">
      <formula>AND(P11=1,C3=1)</formula>
    </cfRule>
    <cfRule type="expression" dxfId="2153" priority="440">
      <formula>AND(P9=1,E3=1)</formula>
    </cfRule>
    <cfRule type="expression" dxfId="2152" priority="326">
      <formula>AND(P10=1,D3=1)</formula>
    </cfRule>
    <cfRule type="expression" dxfId="2151" priority="14">
      <formula>AND(P13=1,A3=1)</formula>
    </cfRule>
  </conditionalFormatting>
  <conditionalFormatting sqref="P4">
    <cfRule type="expression" dxfId="2150" priority="344">
      <formula>AND(P9=1,E4=1)</formula>
    </cfRule>
    <cfRule type="expression" dxfId="2149" priority="30">
      <formula>AND(P13=1,A4=1)</formula>
    </cfRule>
    <cfRule type="expression" dxfId="2148" priority="134">
      <formula>AND(P12=1,B4=1)</formula>
    </cfRule>
    <cfRule type="expression" dxfId="2147" priority="238">
      <formula>AND(P11=1,C4=1)</formula>
    </cfRule>
    <cfRule type="expression" dxfId="2146" priority="343">
      <formula>AND(P10=1,D4=1)</formula>
    </cfRule>
  </conditionalFormatting>
  <conditionalFormatting sqref="P5">
    <cfRule type="expression" dxfId="2145" priority="368">
      <formula>AND(P10=1,D5=1)</formula>
    </cfRule>
    <cfRule type="expression" dxfId="2144" priority="462">
      <formula>AND(P9=1,E5=1)</formula>
    </cfRule>
    <cfRule type="expression" dxfId="2143" priority="254">
      <formula>AND(P11=1,C5=1)</formula>
    </cfRule>
    <cfRule type="expression" dxfId="2142" priority="46">
      <formula>AND(P13=1,A5=1)</formula>
    </cfRule>
    <cfRule type="expression" dxfId="2141" priority="150">
      <formula>AND(P12=1,B5=1)</formula>
    </cfRule>
  </conditionalFormatting>
  <conditionalFormatting sqref="P6">
    <cfRule type="expression" dxfId="2140" priority="384">
      <formula>AND(P10=1,D6=1)</formula>
    </cfRule>
    <cfRule type="expression" dxfId="2139" priority="166">
      <formula>AND(P12=1,B6=1)</formula>
    </cfRule>
    <cfRule type="expression" dxfId="2138" priority="62">
      <formula>AND(P13=1,A6=1)</formula>
    </cfRule>
    <cfRule type="expression" dxfId="2137" priority="270">
      <formula>AND(P11=1,C6=1)</formula>
    </cfRule>
    <cfRule type="expression" dxfId="2136" priority="478">
      <formula>AND($P$9=1,$E$6=1)</formula>
    </cfRule>
  </conditionalFormatting>
  <conditionalFormatting sqref="P7">
    <cfRule type="expression" dxfId="2135" priority="78">
      <formula>AND(P13=1,A7=1)</formula>
    </cfRule>
    <cfRule type="expression" dxfId="2134" priority="286">
      <formula>AND(P11=1,C7=1)</formula>
    </cfRule>
    <cfRule type="expression" dxfId="2133" priority="400">
      <formula>AND(P10=1,D7=1)</formula>
    </cfRule>
    <cfRule type="expression" dxfId="2132" priority="494">
      <formula>AND($P$9=1,$E$7=1)</formula>
    </cfRule>
    <cfRule type="expression" dxfId="2131" priority="182">
      <formula>AND(P12=1,B7=1)</formula>
    </cfRule>
  </conditionalFormatting>
  <conditionalFormatting sqref="P8">
    <cfRule type="expression" dxfId="2130" priority="416">
      <formula>AND(P10=1,D8=1)</formula>
    </cfRule>
    <cfRule type="expression" dxfId="2129" priority="94">
      <formula>AND(P13=1,A8=1)</formula>
    </cfRule>
    <cfRule type="expression" dxfId="2128" priority="302">
      <formula>AND(P11=1,C8=1)</formula>
    </cfRule>
    <cfRule type="expression" dxfId="2127" priority="510">
      <formula>AND($P$9=1,$E$8=1)</formula>
    </cfRule>
    <cfRule type="expression" dxfId="2126" priority="198">
      <formula>AND(P12=1,B8=1)</formula>
    </cfRule>
  </conditionalFormatting>
  <conditionalFormatting sqref="Q2">
    <cfRule type="expression" dxfId="2125" priority="213">
      <formula>AND(Q11=1,C2=1)</formula>
    </cfRule>
    <cfRule type="expression" dxfId="2124" priority="5">
      <formula>AND(Q13=1,A2=1)</formula>
    </cfRule>
    <cfRule type="expression" dxfId="2123" priority="431">
      <formula>AND(Q9=1,E2=1)</formula>
    </cfRule>
    <cfRule type="expression" dxfId="2122" priority="109">
      <formula>AND(Q12=1,B2=1)</formula>
    </cfRule>
    <cfRule type="expression" dxfId="2121" priority="317">
      <formula>AND(Q10=1,D2=1)</formula>
    </cfRule>
  </conditionalFormatting>
  <conditionalFormatting sqref="Q3">
    <cfRule type="expression" dxfId="2120" priority="325">
      <formula>AND(Q10=1,D3=1)</formula>
    </cfRule>
    <cfRule type="expression" dxfId="2119" priority="221">
      <formula>AND(Q11=1,C3=1)</formula>
    </cfRule>
    <cfRule type="expression" dxfId="2118" priority="117">
      <formula>AND(Q12=1,B3=1)</formula>
    </cfRule>
    <cfRule type="expression" dxfId="2117" priority="439">
      <formula>AND(Q9=1,E3=1)</formula>
    </cfRule>
    <cfRule type="expression" dxfId="2116" priority="13">
      <formula>AND(Q13=1,A3=1)</formula>
    </cfRule>
  </conditionalFormatting>
  <conditionalFormatting sqref="Q4">
    <cfRule type="expression" dxfId="2115" priority="29">
      <formula>AND(Q13=1,A4=1)</formula>
    </cfRule>
    <cfRule type="expression" dxfId="2114" priority="342">
      <formula>AND(Q9=1,E4=1)</formula>
    </cfRule>
    <cfRule type="expression" dxfId="2113" priority="133">
      <formula>AND(Q12=1,B4=1)</formula>
    </cfRule>
    <cfRule type="expression" dxfId="2112" priority="237">
      <formula>AND(Q11=1,C4=1)</formula>
    </cfRule>
    <cfRule type="expression" dxfId="2111" priority="341">
      <formula>AND(Q10=1,D4=1)</formula>
    </cfRule>
  </conditionalFormatting>
  <conditionalFormatting sqref="Q5">
    <cfRule type="expression" dxfId="2110" priority="149">
      <formula>AND(Q12=1,B5=1)</formula>
    </cfRule>
    <cfRule type="expression" dxfId="2109" priority="461">
      <formula>AND(Q9=1,E5=1)</formula>
    </cfRule>
    <cfRule type="expression" dxfId="2108" priority="253">
      <formula>AND(Q11=1,C5=1)</formula>
    </cfRule>
    <cfRule type="expression" dxfId="2107" priority="367">
      <formula>AND(Q10=1,D5=1)</formula>
    </cfRule>
    <cfRule type="expression" dxfId="2106" priority="45">
      <formula>AND(Q13=1,A5=1)</formula>
    </cfRule>
  </conditionalFormatting>
  <conditionalFormatting sqref="Q6">
    <cfRule type="expression" dxfId="2105" priority="165">
      <formula>AND(Q12=1,B6=1)</formula>
    </cfRule>
    <cfRule type="expression" dxfId="2104" priority="269">
      <formula>AND(Q11=1,C6=1)</formula>
    </cfRule>
    <cfRule type="expression" dxfId="2103" priority="383">
      <formula>AND(Q10=1,D6=1)</formula>
    </cfRule>
    <cfRule type="expression" dxfId="2102" priority="61">
      <formula>AND(Q13=1,A6=1)</formula>
    </cfRule>
    <cfRule type="expression" dxfId="2101" priority="477">
      <formula>AND($Q$9=1,$E$6=1)</formula>
    </cfRule>
  </conditionalFormatting>
  <conditionalFormatting sqref="Q7">
    <cfRule type="expression" dxfId="2100" priority="77">
      <formula>AND(Q13=1,A7=1)</formula>
    </cfRule>
    <cfRule type="expression" dxfId="2099" priority="285">
      <formula>AND(Q11=1,C7=1)</formula>
    </cfRule>
    <cfRule type="expression" dxfId="2098" priority="181">
      <formula>AND(Q12=1,B7=1)</formula>
    </cfRule>
    <cfRule type="expression" dxfId="2097" priority="399">
      <formula>AND(Q10=1,D7=1)</formula>
    </cfRule>
    <cfRule type="expression" dxfId="2096" priority="493">
      <formula>AND($Q$9=1,$E$7=1)</formula>
    </cfRule>
  </conditionalFormatting>
  <conditionalFormatting sqref="Q8">
    <cfRule type="expression" dxfId="2095" priority="415">
      <formula>AND(Q10=1,D8=1)</formula>
    </cfRule>
    <cfRule type="expression" dxfId="2094" priority="93">
      <formula>AND(Q13=1,A8=1)</formula>
    </cfRule>
    <cfRule type="expression" dxfId="2093" priority="197">
      <formula>AND(Q12=1,B8=1)</formula>
    </cfRule>
    <cfRule type="expression" dxfId="2092" priority="301">
      <formula>AND(Q11=1,C8=1)</formula>
    </cfRule>
    <cfRule type="expression" dxfId="2091" priority="509">
      <formula>AND($Q$9=1,$E$8=1)</formula>
    </cfRule>
  </conditionalFormatting>
  <conditionalFormatting sqref="R2">
    <cfRule type="expression" dxfId="2090" priority="430">
      <formula>AND(R9=1,E2=1)</formula>
    </cfRule>
    <cfRule type="expression" dxfId="2089" priority="212">
      <formula>AND(R11=1,C2=1)</formula>
    </cfRule>
    <cfRule type="expression" dxfId="2088" priority="108">
      <formula>AND(R12=1,B2=1)</formula>
    </cfRule>
    <cfRule type="expression" dxfId="2087" priority="316">
      <formula>AND(R10=1,D2=1)</formula>
    </cfRule>
    <cfRule type="expression" dxfId="2086" priority="4">
      <formula>AND(R13=1,A2=1)</formula>
    </cfRule>
  </conditionalFormatting>
  <conditionalFormatting sqref="R3">
    <cfRule type="expression" dxfId="2085" priority="116">
      <formula>AND(R12=1,B3=1)</formula>
    </cfRule>
    <cfRule type="expression" dxfId="2084" priority="220">
      <formula>AND(R11=1,C3=1)</formula>
    </cfRule>
    <cfRule type="expression" dxfId="2083" priority="438">
      <formula>AND(R9=1,E3=1)</formula>
    </cfRule>
    <cfRule type="expression" dxfId="2082" priority="324">
      <formula>AND(R10=1,D3=1)</formula>
    </cfRule>
    <cfRule type="expression" dxfId="2081" priority="12">
      <formula>AND(R13=1,A3=1)</formula>
    </cfRule>
  </conditionalFormatting>
  <conditionalFormatting sqref="R4">
    <cfRule type="expression" dxfId="2080" priority="236">
      <formula>AND(R11=1,C4=1)</formula>
    </cfRule>
    <cfRule type="expression" dxfId="2079" priority="132">
      <formula>AND(R12=1,B4=1)</formula>
    </cfRule>
    <cfRule type="expression" dxfId="2078" priority="340">
      <formula>AND(R10=1,D4=1)</formula>
    </cfRule>
    <cfRule type="expression" dxfId="2077" priority="454">
      <formula>AND(R9=1,E4=1)</formula>
    </cfRule>
    <cfRule type="expression" dxfId="2076" priority="28">
      <formula>AND(R13=1,A4=1)</formula>
    </cfRule>
  </conditionalFormatting>
  <conditionalFormatting sqref="R5">
    <cfRule type="expression" dxfId="2075" priority="252">
      <formula>AND(R11=1,C5=1)</formula>
    </cfRule>
    <cfRule type="expression" dxfId="2074" priority="44">
      <formula>AND(R13=1,A5=1)</formula>
    </cfRule>
    <cfRule type="expression" dxfId="2073" priority="148">
      <formula>AND(R12=1,B5=1)</formula>
    </cfRule>
    <cfRule type="expression" dxfId="2072" priority="366">
      <formula>AND(R10=1,D5=1)</formula>
    </cfRule>
    <cfRule type="expression" dxfId="2071" priority="460">
      <formula>AND(R9=1,E5=1)</formula>
    </cfRule>
  </conditionalFormatting>
  <conditionalFormatting sqref="R6">
    <cfRule type="expression" dxfId="2070" priority="382">
      <formula>AND(R10=1,D6=1)</formula>
    </cfRule>
    <cfRule type="expression" dxfId="2069" priority="60">
      <formula>AND(R13=1,A6=1)</formula>
    </cfRule>
    <cfRule type="expression" dxfId="2068" priority="164">
      <formula>AND(R12=1,B6=1)</formula>
    </cfRule>
    <cfRule type="expression" dxfId="2067" priority="268">
      <formula>AND(R11=1,C6=1)</formula>
    </cfRule>
    <cfRule type="expression" dxfId="2066" priority="476">
      <formula>AND($R$9=1,$E$6=1)</formula>
    </cfRule>
  </conditionalFormatting>
  <conditionalFormatting sqref="R7">
    <cfRule type="expression" dxfId="2065" priority="180">
      <formula>AND(R12=1,B7=1)</formula>
    </cfRule>
    <cfRule type="expression" dxfId="2064" priority="398">
      <formula>AND(R10=1,D7=1)</formula>
    </cfRule>
    <cfRule type="expression" dxfId="2063" priority="492">
      <formula>AND($R$9=1,$E$7=1)</formula>
    </cfRule>
    <cfRule type="expression" dxfId="2062" priority="284">
      <formula>AND(R11=1,C7=1)</formula>
    </cfRule>
    <cfRule type="expression" dxfId="2061" priority="76">
      <formula>AND(R13=1,A7=1)</formula>
    </cfRule>
  </conditionalFormatting>
  <conditionalFormatting sqref="R8">
    <cfRule type="expression" dxfId="2060" priority="414">
      <formula>AND(R10=1,D8=1)</formula>
    </cfRule>
    <cfRule type="expression" dxfId="2059" priority="300">
      <formula>AND(R11=1,C8=1)</formula>
    </cfRule>
    <cfRule type="expression" dxfId="2058" priority="196">
      <formula>AND(R12=1,B8=1)</formula>
    </cfRule>
    <cfRule type="expression" dxfId="2057" priority="508">
      <formula>AND($R$9=1,$E$8=1)</formula>
    </cfRule>
    <cfRule type="expression" dxfId="2056" priority="92">
      <formula>AND(R13=1,A8=1)</formula>
    </cfRule>
  </conditionalFormatting>
  <conditionalFormatting sqref="S2">
    <cfRule type="expression" dxfId="2055" priority="107">
      <formula>AND(S12=1,B2=1)</formula>
    </cfRule>
    <cfRule type="expression" dxfId="2054" priority="3">
      <formula>AND(S13=1,A2=1)</formula>
    </cfRule>
    <cfRule type="expression" dxfId="2053" priority="211">
      <formula>AND(S11=1,C2=1)</formula>
    </cfRule>
    <cfRule type="expression" dxfId="2052" priority="315">
      <formula>AND(S10=1,D2=1)</formula>
    </cfRule>
    <cfRule type="expression" dxfId="2051" priority="429">
      <formula>AND(S9=1,E2=1)</formula>
    </cfRule>
  </conditionalFormatting>
  <conditionalFormatting sqref="S3">
    <cfRule type="expression" dxfId="2050" priority="437">
      <formula>AND(S9=1,E3=1)</formula>
    </cfRule>
    <cfRule type="expression" dxfId="2049" priority="11">
      <formula>AND(S13=1,A3=1)</formula>
    </cfRule>
    <cfRule type="expression" dxfId="2048" priority="115">
      <formula>AND(S12=1,B3=1)</formula>
    </cfRule>
    <cfRule type="expression" dxfId="2047" priority="323">
      <formula>AND(S10=1,D3=1)</formula>
    </cfRule>
    <cfRule type="expression" dxfId="2046" priority="219">
      <formula>AND(S11=1,C3=1)</formula>
    </cfRule>
  </conditionalFormatting>
  <conditionalFormatting sqref="S4">
    <cfRule type="expression" dxfId="2045" priority="131">
      <formula>AND(S12=1,B4=1)</formula>
    </cfRule>
    <cfRule type="expression" dxfId="2044" priority="339">
      <formula>AND(S10=1,D4=1)</formula>
    </cfRule>
    <cfRule type="expression" dxfId="2043" priority="235">
      <formula>AND(S11=1,C4=1)</formula>
    </cfRule>
    <cfRule type="expression" dxfId="2042" priority="453">
      <formula>AND(S9=1,E4=1)</formula>
    </cfRule>
    <cfRule type="expression" dxfId="2041" priority="27">
      <formula>AND(S13=1,A4=1)</formula>
    </cfRule>
  </conditionalFormatting>
  <conditionalFormatting sqref="S5">
    <cfRule type="expression" dxfId="2040" priority="459">
      <formula>AND(S9=1,E5=1)</formula>
    </cfRule>
    <cfRule type="expression" dxfId="2039" priority="147">
      <formula>AND(S12=1,B5=1)</formula>
    </cfRule>
    <cfRule type="expression" dxfId="2038" priority="251">
      <formula>AND(S11=1,C5=1)</formula>
    </cfRule>
    <cfRule type="expression" dxfId="2037" priority="43">
      <formula>AND(S13=1,A5=1)</formula>
    </cfRule>
    <cfRule type="expression" dxfId="2036" priority="365">
      <formula>AND(S10=1,D5=1)</formula>
    </cfRule>
  </conditionalFormatting>
  <conditionalFormatting sqref="S6">
    <cfRule type="expression" dxfId="2035" priority="475">
      <formula>AND($S$9=1,$E$6=1)</formula>
    </cfRule>
    <cfRule type="expression" dxfId="2034" priority="267">
      <formula>AND(S11=1,C6=1)</formula>
    </cfRule>
    <cfRule type="expression" dxfId="2033" priority="163">
      <formula>AND(S12=1,B6=1)</formula>
    </cfRule>
    <cfRule type="expression" dxfId="2032" priority="381">
      <formula>AND(S10=1,D6=1)</formula>
    </cfRule>
    <cfRule type="expression" dxfId="2031" priority="59">
      <formula>AND(S13=1,A6=1)</formula>
    </cfRule>
  </conditionalFormatting>
  <conditionalFormatting sqref="S7">
    <cfRule type="expression" dxfId="2030" priority="283">
      <formula>AND(S11=1,C7=1)</formula>
    </cfRule>
    <cfRule type="expression" dxfId="2029" priority="179">
      <formula>AND(S12=1,B7=1)</formula>
    </cfRule>
    <cfRule type="expression" dxfId="2028" priority="491">
      <formula>AND($S$9=1,$E$7=1)</formula>
    </cfRule>
    <cfRule type="expression" dxfId="2027" priority="75">
      <formula>AND(S13=1,A7=1)</formula>
    </cfRule>
    <cfRule type="expression" dxfId="2026" priority="397">
      <formula>AND(S10=1,D7=1)</formula>
    </cfRule>
  </conditionalFormatting>
  <conditionalFormatting sqref="S8">
    <cfRule type="expression" dxfId="2025" priority="91">
      <formula>AND(S13=1,A8=1)</formula>
    </cfRule>
    <cfRule type="expression" dxfId="2024" priority="507">
      <formula>AND($S$9=1,$E$8=1)</formula>
    </cfRule>
    <cfRule type="expression" dxfId="2023" priority="413">
      <formula>AND(S10=1,D8=1)</formula>
    </cfRule>
    <cfRule type="expression" dxfId="2022" priority="299">
      <formula>AND(S11=1,C8=1)</formula>
    </cfRule>
    <cfRule type="expression" dxfId="2021" priority="195">
      <formula>AND(S12=1,B8=1)</formula>
    </cfRule>
  </conditionalFormatting>
  <conditionalFormatting sqref="T2">
    <cfRule type="expression" dxfId="2020" priority="2">
      <formula>AND(T13=1,A2=1)</formula>
    </cfRule>
    <cfRule type="expression" dxfId="2019" priority="210">
      <formula>AND(T11=1,C2=1)</formula>
    </cfRule>
    <cfRule type="expression" dxfId="2018" priority="428">
      <formula>AND(T9=1,E2=1)</formula>
    </cfRule>
    <cfRule type="expression" dxfId="2017" priority="106">
      <formula>AND(T12=1,B2=1)</formula>
    </cfRule>
    <cfRule type="expression" dxfId="2016" priority="314">
      <formula>AND(T10=1,D2=1)</formula>
    </cfRule>
  </conditionalFormatting>
  <conditionalFormatting sqref="T3">
    <cfRule type="expression" dxfId="2015" priority="322">
      <formula>AND(T10=1,D3=1)</formula>
    </cfRule>
    <cfRule type="expression" dxfId="2014" priority="436">
      <formula>AND(T9=1,E3=1)</formula>
    </cfRule>
    <cfRule type="expression" dxfId="2013" priority="218">
      <formula>AND(T11=1,C3=1)</formula>
    </cfRule>
    <cfRule type="expression" dxfId="2012" priority="114">
      <formula>AND(T12=1,B3=1)</formula>
    </cfRule>
    <cfRule type="expression" dxfId="2011" priority="10">
      <formula>AND(T13=1,A3=1)</formula>
    </cfRule>
  </conditionalFormatting>
  <conditionalFormatting sqref="T4">
    <cfRule type="expression" dxfId="2010" priority="26">
      <formula>AND(T13=1,A4=1)</formula>
    </cfRule>
    <cfRule type="expression" dxfId="2009" priority="234">
      <formula>AND(T11=1,C4=1)</formula>
    </cfRule>
    <cfRule type="expression" dxfId="2008" priority="452">
      <formula>AND(T9=1,E4=1)</formula>
    </cfRule>
    <cfRule type="expression" dxfId="2007" priority="130">
      <formula>AND(T12=1,B4=1)</formula>
    </cfRule>
    <cfRule type="expression" dxfId="2006" priority="338">
      <formula>AND(T10=1,D4=1)</formula>
    </cfRule>
  </conditionalFormatting>
  <conditionalFormatting sqref="T5">
    <cfRule type="expression" dxfId="2005" priority="146">
      <formula>AND(T12=1,B5=1)</formula>
    </cfRule>
    <cfRule type="expression" dxfId="2004" priority="42">
      <formula>AND(T13=1,A5=1)</formula>
    </cfRule>
    <cfRule type="expression" dxfId="2003" priority="364">
      <formula>AND(T10=1,D5=1)</formula>
    </cfRule>
    <cfRule type="expression" dxfId="2002" priority="250">
      <formula>AND(T11=1,C5=1)</formula>
    </cfRule>
    <cfRule type="expression" dxfId="2001" priority="458">
      <formula>AND(T9=1,E5=1)</formula>
    </cfRule>
  </conditionalFormatting>
  <conditionalFormatting sqref="T6">
    <cfRule type="expression" dxfId="2000" priority="162">
      <formula>AND(T12=1,B6=1)</formula>
    </cfRule>
    <cfRule type="expression" dxfId="1999" priority="474">
      <formula>AND($T$9=1,$E$6=1)</formula>
    </cfRule>
    <cfRule type="expression" dxfId="1998" priority="380">
      <formula>AND(T10=1,D6=1)</formula>
    </cfRule>
    <cfRule type="expression" dxfId="1997" priority="266">
      <formula>AND(T11=1,C6=1)</formula>
    </cfRule>
    <cfRule type="expression" dxfId="1996" priority="58">
      <formula>AND(T13=1,A6=1)</formula>
    </cfRule>
  </conditionalFormatting>
  <conditionalFormatting sqref="T7">
    <cfRule type="expression" dxfId="1995" priority="282">
      <formula>AND(T11=1,C7=1)</formula>
    </cfRule>
    <cfRule type="expression" dxfId="1994" priority="396">
      <formula>AND(T10=1,D7=1)</formula>
    </cfRule>
    <cfRule type="expression" dxfId="1993" priority="74">
      <formula>AND(T13=1,A7=1)</formula>
    </cfRule>
    <cfRule type="expression" dxfId="1992" priority="490">
      <formula>AND($T$9=1,$E$7=1)</formula>
    </cfRule>
    <cfRule type="expression" dxfId="1991" priority="178">
      <formula>AND(T12=1,B7=1)</formula>
    </cfRule>
  </conditionalFormatting>
  <conditionalFormatting sqref="T8">
    <cfRule type="expression" dxfId="1990" priority="506">
      <formula>AND($T$9=1,$E$8=1)</formula>
    </cfRule>
    <cfRule type="expression" dxfId="1989" priority="194">
      <formula>AND(T12=1,B8=1)</formula>
    </cfRule>
    <cfRule type="expression" dxfId="1988" priority="412">
      <formula>AND(T10=1,D8=1)</formula>
    </cfRule>
    <cfRule type="expression" dxfId="1987" priority="90">
      <formula>AND(T13=1,A8=1)</formula>
    </cfRule>
    <cfRule type="expression" dxfId="1986" priority="298">
      <formula>AND(T11=1,C8=1)</formula>
    </cfRule>
  </conditionalFormatting>
  <conditionalFormatting sqref="U2">
    <cfRule type="expression" dxfId="1985" priority="1">
      <formula>AND(U13=1,A2=1)</formula>
    </cfRule>
    <cfRule type="expression" dxfId="1984" priority="427">
      <formula>AND(U9=1,E2=1)</formula>
    </cfRule>
    <cfRule type="expression" dxfId="1983" priority="209">
      <formula>AND(U11=1,C2=1)</formula>
    </cfRule>
    <cfRule type="expression" dxfId="1982" priority="105">
      <formula>AND(U12=1,B2=1)</formula>
    </cfRule>
    <cfRule type="expression" dxfId="1981" priority="313">
      <formula>AND(U10=1,D2=1)</formula>
    </cfRule>
  </conditionalFormatting>
  <conditionalFormatting sqref="U3">
    <cfRule type="expression" dxfId="1980" priority="9">
      <formula>AND(U13=1,A3=1)</formula>
    </cfRule>
    <cfRule type="expression" dxfId="1979" priority="321">
      <formula>AND(U10=1,D3=1)</formula>
    </cfRule>
    <cfRule type="expression" dxfId="1978" priority="113">
      <formula>AND(U12=1,B3=1)</formula>
    </cfRule>
    <cfRule type="expression" dxfId="1977" priority="217">
      <formula>AND(U11=1,C3=1)</formula>
    </cfRule>
    <cfRule type="expression" dxfId="1976" priority="435">
      <formula>AND(U9=1,E3=1)</formula>
    </cfRule>
  </conditionalFormatting>
  <conditionalFormatting sqref="U4">
    <cfRule type="expression" dxfId="1975" priority="25">
      <formula>AND(U13=1,A4=1)</formula>
    </cfRule>
    <cfRule type="expression" dxfId="1974" priority="233">
      <formula>AND(U11=1,C4=1)</formula>
    </cfRule>
    <cfRule type="expression" dxfId="1973" priority="129">
      <formula>AND(U12=1,B4=1)</formula>
    </cfRule>
    <cfRule type="expression" dxfId="1972" priority="337">
      <formula>AND(U10=1,D4=1)</formula>
    </cfRule>
    <cfRule type="expression" dxfId="1971" priority="451">
      <formula>AND(U9=1,E4=1)</formula>
    </cfRule>
  </conditionalFormatting>
  <conditionalFormatting sqref="U5">
    <cfRule type="expression" dxfId="1970" priority="249">
      <formula>AND(U11=1,C5=1)</formula>
    </cfRule>
    <cfRule type="expression" dxfId="1969" priority="41">
      <formula>AND(U13=1,A5=1)</formula>
    </cfRule>
    <cfRule type="expression" dxfId="1968" priority="145">
      <formula>AND(U12=1,B5=1)</formula>
    </cfRule>
    <cfRule type="expression" dxfId="1967" priority="363">
      <formula>AND(U10=1,D5=1)</formula>
    </cfRule>
    <cfRule type="expression" dxfId="1966" priority="457">
      <formula>AND(U9=1,E5=1)</formula>
    </cfRule>
  </conditionalFormatting>
  <conditionalFormatting sqref="U6">
    <cfRule type="expression" dxfId="1965" priority="57">
      <formula>AND(U13=1,A6=1)</formula>
    </cfRule>
    <cfRule type="expression" dxfId="1964" priority="379">
      <formula>AND(U10=1,D6=1)</formula>
    </cfRule>
    <cfRule type="expression" dxfId="1963" priority="473">
      <formula>AND($U$9=1,$E$6=1)</formula>
    </cfRule>
    <cfRule type="expression" dxfId="1962" priority="265">
      <formula>AND(U11=1,C6=1)</formula>
    </cfRule>
    <cfRule type="expression" dxfId="1961" priority="161">
      <formula>AND(U12=1,B6=1)</formula>
    </cfRule>
  </conditionalFormatting>
  <conditionalFormatting sqref="U7">
    <cfRule type="expression" dxfId="1960" priority="489">
      <formula>AND($U$9=1,$E$7=1)</formula>
    </cfRule>
    <cfRule type="expression" dxfId="1959" priority="73">
      <formula>AND(U13=1,A7=1)</formula>
    </cfRule>
    <cfRule type="expression" dxfId="1958" priority="395">
      <formula>AND(U10=1,D7=1)</formula>
    </cfRule>
    <cfRule type="expression" dxfId="1957" priority="177">
      <formula>AND(U12=1,B7=1)</formula>
    </cfRule>
    <cfRule type="expression" dxfId="1956" priority="281">
      <formula>AND(U11=1,C7=1)</formula>
    </cfRule>
  </conditionalFormatting>
  <conditionalFormatting sqref="U8">
    <cfRule type="expression" dxfId="1955" priority="89">
      <formula>AND(U13=1,A8=1)</formula>
    </cfRule>
    <cfRule type="expression" dxfId="1954" priority="297">
      <formula>AND(U11=1,C8=1)</formula>
    </cfRule>
    <cfRule type="expression" dxfId="1953" priority="193">
      <formula>AND(U12=1,B8=1)</formula>
    </cfRule>
    <cfRule type="expression" dxfId="1952" priority="411">
      <formula>AND(U10=1,D8=1)</formula>
    </cfRule>
    <cfRule type="expression" dxfId="1951" priority="505">
      <formula>AND($U$9=1,$E$8=1)</formula>
    </cfRule>
  </conditionalFormatting>
  <printOptions horizontalCentered="1" verticalCentered="1"/>
  <pageMargins left="0" right="0" top="0" bottom="0" header="0" footer="0"/>
  <pageSetup paperSize="9" scale="58" orientation="landscape" r:id="rId1"/>
  <colBreaks count="1" manualBreakCount="1">
    <brk id="2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D035-6061-436A-AA7A-A07F249547B4}">
  <sheetPr codeName="Sheet9">
    <tabColor theme="2"/>
  </sheetPr>
  <dimension ref="A1:X24"/>
  <sheetViews>
    <sheetView showGridLines="0" view="pageBreakPreview" zoomScaleNormal="70" zoomScaleSheetLayoutView="100" workbookViewId="0">
      <selection activeCell="A14" sqref="A14:XFD1048576"/>
    </sheetView>
  </sheetViews>
  <sheetFormatPr defaultColWidth="0" defaultRowHeight="18.75" zeroHeight="1"/>
  <cols>
    <col min="1" max="1" width="0.125" style="103" customWidth="1"/>
    <col min="2" max="3" width="8.625" style="103" hidden="1" customWidth="1"/>
    <col min="4" max="4" width="8.625" style="103" customWidth="1"/>
    <col min="5" max="5" width="11.75" style="103" customWidth="1"/>
    <col min="6" max="6" width="8.125" style="103" customWidth="1"/>
    <col min="7" max="7" width="8.25" style="103" customWidth="1"/>
    <col min="8" max="8" width="8.375" style="103" customWidth="1"/>
    <col min="9" max="9" width="7.875" style="103" customWidth="1"/>
    <col min="10" max="10" width="10" style="103" customWidth="1"/>
    <col min="11" max="11" width="10.375" style="103" customWidth="1"/>
    <col min="12" max="13" width="10.125" style="103" customWidth="1"/>
    <col min="14" max="14" width="9.875" style="103" customWidth="1"/>
    <col min="15" max="15" width="10.5" style="103" customWidth="1"/>
    <col min="16" max="16" width="10.25" style="103" customWidth="1"/>
    <col min="17" max="17" width="10.125" style="103" customWidth="1"/>
    <col min="18" max="18" width="10.375" style="103" customWidth="1"/>
    <col min="19" max="19" width="10" style="103" customWidth="1"/>
    <col min="20" max="20" width="10.125" style="103" customWidth="1"/>
    <col min="21" max="21" width="10.375" style="103" customWidth="1"/>
    <col min="22" max="24" width="8.625" style="103" customWidth="1"/>
    <col min="25" max="16384" width="8.625" style="103" hidden="1"/>
  </cols>
  <sheetData>
    <row r="1" spans="1:22" ht="57.6" customHeight="1"/>
    <row r="2" spans="1:22" ht="100.5" customHeight="1">
      <c r="A2" s="104">
        <f>IF(AND($M$21&lt;8,$O$21&gt;7),1,0)</f>
        <v>0</v>
      </c>
      <c r="B2" s="104">
        <f>IF(AND($M$20&lt;8,$O$20&gt;7),1,0)</f>
        <v>0</v>
      </c>
      <c r="C2" s="104">
        <f>IF(AND($M$19&lt;8,$O$19&gt;7),1,0)</f>
        <v>0</v>
      </c>
      <c r="D2" s="104">
        <f>IF(AND($M$18&lt;8,$O$18&gt;7),1,0)</f>
        <v>0</v>
      </c>
      <c r="E2" s="104">
        <f>IF(AND($M$17&lt;8,$O$17&gt;7),1,0)</f>
        <v>0</v>
      </c>
    </row>
    <row r="3" spans="1:22" ht="59.1" customHeight="1">
      <c r="A3" s="104">
        <f>IF(AND($M$21&lt;7,$O$21&gt;6),1,0)</f>
        <v>0</v>
      </c>
      <c r="B3" s="104">
        <f>IF(AND($M$20&lt;7,$O$20&gt;6),1,0)</f>
        <v>0</v>
      </c>
      <c r="C3" s="104">
        <f>IF(AND($M$19&lt;7,$O$19&gt;6),1,0)</f>
        <v>0</v>
      </c>
      <c r="D3" s="104">
        <f>IF(AND($M$18&lt;7,$O$18&gt;6),1,0)</f>
        <v>0</v>
      </c>
      <c r="E3" s="104">
        <f>IF(AND($M$17&lt;7,$O$17&gt;6),1,0)</f>
        <v>0</v>
      </c>
    </row>
    <row r="4" spans="1:22" ht="57.6" customHeight="1">
      <c r="A4" s="104">
        <f>IF(AND($M$21&lt;6,$O$21&gt;5),1,0)</f>
        <v>0</v>
      </c>
      <c r="B4" s="104">
        <f>IF(AND($M$20&lt;6,$O$20&gt;5),1,0)</f>
        <v>0</v>
      </c>
      <c r="C4" s="104">
        <f>IF(AND($M$19&lt;6,$O$19&gt;5),1,0)</f>
        <v>0</v>
      </c>
      <c r="D4" s="104">
        <f>IF(AND($M$18&lt;6,$O$18&gt;5),1,0)</f>
        <v>0</v>
      </c>
      <c r="E4" s="104">
        <f>IF(AND($M$17&lt;6,$O$17&gt;5),1,0)</f>
        <v>0</v>
      </c>
    </row>
    <row r="5" spans="1:22" ht="43.5" customHeight="1">
      <c r="A5" s="104">
        <f>IF(AND($M$21&lt;5,$O$21&gt;4),1,0)</f>
        <v>0</v>
      </c>
      <c r="B5" s="104">
        <f>IF(AND($M$20&lt;5,$O$20&gt;4),1,0)</f>
        <v>0</v>
      </c>
      <c r="C5" s="104">
        <f>IF(AND($M$19&lt;5,$O$19&gt;4),1,0)</f>
        <v>0</v>
      </c>
      <c r="D5" s="104">
        <f>IF(AND($M$18&lt;5,$O$18&gt;4),1,0)</f>
        <v>0</v>
      </c>
      <c r="E5" s="104">
        <f>IF(AND($M$17&lt;5,$O$17&gt;4),1,0)</f>
        <v>0</v>
      </c>
    </row>
    <row r="6" spans="1:22" ht="26.1" customHeight="1">
      <c r="A6" s="104">
        <f>IF(AND($M$21&lt;4,$O$21&gt;3),1,0)</f>
        <v>0</v>
      </c>
      <c r="B6" s="104">
        <f>IF(AND($M$20&lt;4,$O$20&gt;3),1,0)</f>
        <v>0</v>
      </c>
      <c r="C6" s="104">
        <f>IF(AND($M$19&lt;4,$O$19&gt;3),1,0)</f>
        <v>0</v>
      </c>
      <c r="D6" s="104">
        <f>IF(AND($M$18&lt;4,$O$18&gt;3),1,0)</f>
        <v>0</v>
      </c>
      <c r="E6" s="104">
        <f>IF(AND($M$17&lt;4,$O$17&gt;3),1,0)</f>
        <v>0</v>
      </c>
    </row>
    <row r="7" spans="1:22" ht="67.5" customHeight="1">
      <c r="A7" s="104">
        <f>IF(AND($M$21&lt;3,$O$21&gt;2),1,0)</f>
        <v>0</v>
      </c>
      <c r="B7" s="104">
        <f>IF(AND($M$20&lt;3,$O$20&gt;2),1,0)</f>
        <v>0</v>
      </c>
      <c r="C7" s="104">
        <f>IF(AND($M$19&lt;3,$O$19&gt;2),1,0)</f>
        <v>0</v>
      </c>
      <c r="D7" s="104">
        <f>IF(AND($M$18&lt;3,$O$18&gt;2),1,0)</f>
        <v>0</v>
      </c>
      <c r="E7" s="104">
        <f>IF(AND($M$17&lt;3,$O$17&gt;2),1,0)</f>
        <v>0</v>
      </c>
    </row>
    <row r="8" spans="1:22" ht="45.6" customHeight="1">
      <c r="A8" s="104">
        <f>IF(AND($M$21&lt;2,$O$21&gt;1),1,0)</f>
        <v>0</v>
      </c>
      <c r="B8" s="104">
        <f>IF(AND($M$20&lt;2,$O$20&gt;1),1,0)</f>
        <v>0</v>
      </c>
      <c r="C8" s="104">
        <f>IF(AND($M$19&lt;2,$O$19&gt;1),1,0)</f>
        <v>0</v>
      </c>
      <c r="D8" s="104">
        <f>IF(AND($M$18&lt;2,$O$18&gt;1),1,0)</f>
        <v>0</v>
      </c>
      <c r="E8" s="104">
        <f>IF(AND($M$17&lt;2,$O$17&gt;1),1,0)</f>
        <v>0</v>
      </c>
      <c r="V8" s="105"/>
    </row>
    <row r="9" spans="1:22">
      <c r="F9" s="103">
        <f>IF(AND($L$17&lt;2,$N$17&gt;1),1,0)</f>
        <v>0</v>
      </c>
      <c r="G9" s="103">
        <f>IF(AND($L$17&lt;3,$N$17&gt;2),1,0)</f>
        <v>0</v>
      </c>
      <c r="H9" s="103">
        <f>IF(AND($L$17&lt;4,$N$17&gt;3),1,0)</f>
        <v>0</v>
      </c>
      <c r="I9" s="103">
        <f>IF(AND($L$17&lt;5,$N$17&gt;4),1,0)</f>
        <v>0</v>
      </c>
      <c r="J9" s="103">
        <f>IF(AND($L$17&lt;6,$N$17&gt;5),1,0)</f>
        <v>0</v>
      </c>
      <c r="K9" s="103">
        <f>IF(AND($L$17&lt;7,$N$17&gt;6),1,0)</f>
        <v>0</v>
      </c>
      <c r="L9" s="103">
        <f>IF(AND($L$17&lt;8,$N$17&gt;7),1,0)</f>
        <v>0</v>
      </c>
      <c r="M9" s="103">
        <f>IF(AND($L$17&lt;9,$N$17&gt;8),1,0)</f>
        <v>0</v>
      </c>
      <c r="N9" s="103">
        <f>IF(AND($L$17&lt;10,$N$17&gt;9),1,0)</f>
        <v>0</v>
      </c>
      <c r="O9" s="103">
        <f>IF(AND($L$17&lt;11,$N$17&gt;10),1,0)</f>
        <v>0</v>
      </c>
      <c r="P9" s="103">
        <f>IF(AND($L$17&lt;12,$N$17&gt;11),1,0)</f>
        <v>0</v>
      </c>
      <c r="Q9" s="103">
        <f>IF(AND($L$17&lt;13,$N$17&gt;12),1,0)</f>
        <v>0</v>
      </c>
      <c r="R9" s="103">
        <f>IF(AND($L$17&lt;14,$N$17&gt;13),1,0)</f>
        <v>0</v>
      </c>
      <c r="S9" s="103">
        <f>IF(AND($L$17&lt;15,$N$17&gt;14),1,0)</f>
        <v>0</v>
      </c>
      <c r="T9" s="103">
        <f>IF(AND($L$17&lt;16,$N$17&gt;15),1,0)</f>
        <v>0</v>
      </c>
      <c r="U9" s="103">
        <f>IF(AND($L$17&lt;17,$N$17&gt;16),1,0)</f>
        <v>0</v>
      </c>
    </row>
    <row r="10" spans="1:22">
      <c r="F10" s="103">
        <f>IF(AND($L$18&lt;2,$N$18&gt;1),1,0)</f>
        <v>0</v>
      </c>
      <c r="G10" s="103">
        <f>IF(AND($L$18&lt;3,$N$18&gt;2),1,0)</f>
        <v>0</v>
      </c>
      <c r="H10" s="103">
        <f>IF(AND($L$18&lt;4,$N$18&gt;3),1,0)</f>
        <v>0</v>
      </c>
      <c r="I10" s="103">
        <f>IF(AND($L$18&lt;5,$N$18&gt;4),1,0)</f>
        <v>0</v>
      </c>
      <c r="J10" s="103">
        <f>IF(AND($L$18&lt;6,$N$18&gt;5),1,0)</f>
        <v>0</v>
      </c>
      <c r="K10" s="103">
        <f>IF(AND($L$18&lt;7,$N$18&gt;6),1,0)</f>
        <v>0</v>
      </c>
      <c r="L10" s="103">
        <f>IF(AND($L$18&lt;8,$N$18&gt;7),1,0)</f>
        <v>0</v>
      </c>
      <c r="M10" s="103">
        <f>IF(AND($L$18&lt;9,$N$18&gt;8),1,0)</f>
        <v>0</v>
      </c>
      <c r="N10" s="103">
        <f>IF(AND($L$18&lt;10,$N$18&gt;9),1,0)</f>
        <v>0</v>
      </c>
      <c r="O10" s="103">
        <f>IF(AND($L$18&lt;11,$N$18&gt;10),1,0)</f>
        <v>0</v>
      </c>
      <c r="P10" s="103">
        <f>IF(AND($L$18&lt;12,$N$18&gt;11),1,0)</f>
        <v>0</v>
      </c>
      <c r="Q10" s="103">
        <f>IF(AND($L$18&lt;13,$N$18&gt;12),1,0)</f>
        <v>0</v>
      </c>
      <c r="R10" s="103">
        <f>IF(AND($L$18&lt;14,$N$18&gt;13),1,0)</f>
        <v>0</v>
      </c>
      <c r="S10" s="103">
        <f>IF(AND($L$18&lt;15,$N$18&gt;14),1,0)</f>
        <v>0</v>
      </c>
      <c r="T10" s="103">
        <f>IF(AND($L$18&lt;16,$N$18&gt;15),1,0)</f>
        <v>0</v>
      </c>
      <c r="U10" s="103">
        <f>IF(AND($L$18&lt;17,$N$18&gt;16),1,0)</f>
        <v>0</v>
      </c>
    </row>
    <row r="11" spans="1:22">
      <c r="F11" s="103">
        <f>IF(AND($L$19&lt;2,$N$19&gt;1),1,0)</f>
        <v>0</v>
      </c>
      <c r="G11" s="103">
        <f>IF(AND($L$19&lt;3,$N$19&gt;2),1,0)</f>
        <v>0</v>
      </c>
      <c r="H11" s="103">
        <f>IF(AND($L$19&lt;4,$N$19&gt;3),1,0)</f>
        <v>0</v>
      </c>
      <c r="I11" s="103">
        <f>IF(AND($L$19&lt;5,$N$19&gt;4),1,0)</f>
        <v>0</v>
      </c>
      <c r="J11" s="103">
        <f>IF(AND($L$19&lt;6,$N$19&gt;5),1,0)</f>
        <v>0</v>
      </c>
      <c r="K11" s="103">
        <f>IF(AND($L$19&lt;7,$N$19&gt;6),1,0)</f>
        <v>0</v>
      </c>
      <c r="L11" s="103">
        <f>IF(AND($L$19&lt;8,$N$19&gt;7),1,0)</f>
        <v>0</v>
      </c>
      <c r="M11" s="103">
        <f>IF(AND($L$19&lt;9,$N$19&gt;8),1,0)</f>
        <v>0</v>
      </c>
      <c r="N11" s="103">
        <f>IF(AND($L$19&lt;10,$N$19&gt;9),1,0)</f>
        <v>0</v>
      </c>
      <c r="O11" s="103">
        <f>IF(AND($L$19&lt;11,$N$19&gt;10),1,0)</f>
        <v>0</v>
      </c>
      <c r="P11" s="103">
        <f>IF(AND($L$19&lt;12,$N$19&gt;11),1,0)</f>
        <v>0</v>
      </c>
      <c r="Q11" s="103">
        <f>IF(AND($L$19&lt;13,$N$19&gt;12),1,0)</f>
        <v>0</v>
      </c>
      <c r="R11" s="103">
        <f>IF(AND($L$19&lt;14,$N$19&gt;13),1,0)</f>
        <v>0</v>
      </c>
      <c r="S11" s="103">
        <f>IF(AND($L$19&lt;15,$N$19&gt;14),1,0)</f>
        <v>0</v>
      </c>
      <c r="T11" s="103">
        <f>IF(AND($L$19&lt;16,$N$19&gt;15),1,0)</f>
        <v>0</v>
      </c>
      <c r="U11" s="103">
        <f>IF(AND($L$19&lt;17,$N$19&gt;16),1,0)</f>
        <v>0</v>
      </c>
    </row>
    <row r="12" spans="1:22">
      <c r="F12" s="103">
        <f>IF(AND($L$20&lt;2,$N$20&gt;1),1,0)</f>
        <v>0</v>
      </c>
      <c r="G12" s="103">
        <f>IF(AND($L$20&lt;3,$N$20&gt;2),1,0)</f>
        <v>0</v>
      </c>
      <c r="H12" s="103">
        <f>IF(AND($L$20&lt;4,$N$20&gt;3),1,0)</f>
        <v>0</v>
      </c>
      <c r="I12" s="103">
        <f>IF(AND($L$20&lt;5,$N$20&gt;4),1,0)</f>
        <v>0</v>
      </c>
      <c r="J12" s="103">
        <f>IF(AND($L$20&lt;6,$N$20&gt;5),1,0)</f>
        <v>0</v>
      </c>
      <c r="K12" s="103">
        <f>IF(AND($L$20&lt;7,$N$20&gt;6),1,0)</f>
        <v>0</v>
      </c>
      <c r="L12" s="103">
        <f>IF(AND($L$20&lt;8,$N$20&gt;7),1,0)</f>
        <v>0</v>
      </c>
      <c r="M12" s="103">
        <f>IF(AND($L$20&lt;9,$N$20&gt;8),1,0)</f>
        <v>0</v>
      </c>
      <c r="N12" s="103">
        <f>IF(AND($L$20&lt;10,$N$20&gt;9),1,0)</f>
        <v>0</v>
      </c>
      <c r="O12" s="103">
        <f>IF(AND($L$20&lt;11,$N$20&gt;10),1,0)</f>
        <v>0</v>
      </c>
      <c r="P12" s="103">
        <f>IF(AND($L$20&lt;12,$N$20&gt;11),1,0)</f>
        <v>0</v>
      </c>
      <c r="Q12" s="103">
        <f>IF(AND($L$20&lt;13,$N$20&gt;12),1,0)</f>
        <v>0</v>
      </c>
      <c r="R12" s="103">
        <f>IF(AND($L$20&lt;14,$N$20&gt;13),1,0)</f>
        <v>0</v>
      </c>
      <c r="S12" s="103">
        <f>IF(AND($L$20&lt;15,$N$20&gt;14),1,0)</f>
        <v>0</v>
      </c>
      <c r="T12" s="103">
        <f>IF(AND($L$20&lt;16,$N$20&gt;15),1,0)</f>
        <v>0</v>
      </c>
      <c r="U12" s="103">
        <f>IF(AND($L$20&lt;17,$N$20&gt;16),1,0)</f>
        <v>0</v>
      </c>
    </row>
    <row r="13" spans="1:22">
      <c r="F13" s="103">
        <f>IF(AND($L$21&lt;2,$N$21&gt;1),1,0)</f>
        <v>0</v>
      </c>
      <c r="G13" s="103">
        <f>IF(AND($L$21&lt;3,$N$21&gt;2),1,0)</f>
        <v>0</v>
      </c>
      <c r="H13" s="103">
        <f>IF(AND($L$21&lt;4,$N$21&gt;3),1,0)</f>
        <v>0</v>
      </c>
      <c r="I13" s="103">
        <f>IF(AND($L$21&lt;5,$N$21&gt;4),1,0)</f>
        <v>0</v>
      </c>
      <c r="J13" s="103">
        <f>IF(AND($L$21&lt;6,$N$21&gt;5),1,0)</f>
        <v>0</v>
      </c>
      <c r="K13" s="103">
        <f>IF(AND($L$21&lt;7,$N$21&gt;6),1,0)</f>
        <v>0</v>
      </c>
      <c r="L13" s="103">
        <f>IF(AND($L$21&lt;8,$N$21&gt;7),1,0)</f>
        <v>0</v>
      </c>
      <c r="M13" s="103">
        <f>IF(AND($L$21&lt;9,$N$21&gt;8),1,0)</f>
        <v>0</v>
      </c>
      <c r="N13" s="103">
        <f>IF(AND($L$21&lt;10,$N$21&gt;9),1,0)</f>
        <v>0</v>
      </c>
      <c r="O13" s="103">
        <f>IF(AND($L$21&lt;11,$N$21&gt;10),1,0)</f>
        <v>0</v>
      </c>
      <c r="P13" s="103">
        <f>IF(AND($L$21&lt;12,$N$21&gt;11),1,0)</f>
        <v>0</v>
      </c>
      <c r="Q13" s="103">
        <f>IF(AND($L$21&lt;13,$N$21&gt;12),1,0)</f>
        <v>0</v>
      </c>
      <c r="R13" s="103">
        <f>IF(AND($L$21&lt;14,$N$21&gt;13),1,0)</f>
        <v>0</v>
      </c>
      <c r="S13" s="103">
        <f>IF(AND($L$21&lt;15,$N$21&gt;14),1,0)</f>
        <v>0</v>
      </c>
      <c r="T13" s="103">
        <f>IF(AND($L$21&lt;16,$N$21&gt;15),1,0)</f>
        <v>0</v>
      </c>
      <c r="U13" s="103">
        <f>IF(AND($L$21&lt;17,$N$21&gt;16),1,0)</f>
        <v>0</v>
      </c>
    </row>
    <row r="14" spans="1:22" ht="17.100000000000001" hidden="1" customHeight="1"/>
    <row r="15" spans="1:22" ht="18" hidden="1" customHeight="1"/>
    <row r="16" spans="1:22" ht="18" hidden="1" customHeight="1">
      <c r="F16" s="106" t="s">
        <v>64</v>
      </c>
      <c r="G16" s="106" t="s">
        <v>65</v>
      </c>
      <c r="H16" s="106" t="s">
        <v>66</v>
      </c>
      <c r="I16" s="106" t="s">
        <v>67</v>
      </c>
      <c r="J16" s="106" t="s">
        <v>68</v>
      </c>
      <c r="L16" s="106" t="s">
        <v>86</v>
      </c>
      <c r="M16" s="106" t="s">
        <v>87</v>
      </c>
      <c r="N16" s="106" t="s">
        <v>88</v>
      </c>
      <c r="O16" s="106" t="s">
        <v>89</v>
      </c>
    </row>
    <row r="17" spans="5:15" ht="18" hidden="1" customHeight="1">
      <c r="E17" s="107" t="s">
        <v>85</v>
      </c>
      <c r="F17" s="108" t="str">
        <f>IFERROR((工事計画書!Y58),"")</f>
        <v/>
      </c>
      <c r="G17" s="108">
        <f>IFERROR((工事計画書!Z58),"")</f>
        <v>0</v>
      </c>
      <c r="H17" s="108">
        <f>IFERROR((工事計画書!AA58),"")</f>
        <v>0</v>
      </c>
      <c r="I17" s="108">
        <f>IFERROR((工事計画書!AB58),"")</f>
        <v>0</v>
      </c>
      <c r="J17" s="108">
        <f>IFERROR((工事計画書!AC58),"")</f>
        <v>0</v>
      </c>
      <c r="K17" s="109" t="s">
        <v>159</v>
      </c>
      <c r="L17" s="106">
        <f t="shared" ref="L17:M21" si="0">IF(G17&lt;I17,G17,I17)</f>
        <v>0</v>
      </c>
      <c r="M17" s="106">
        <f t="shared" si="0"/>
        <v>0</v>
      </c>
      <c r="N17" s="106">
        <f t="shared" ref="N17:O21" si="1">IF(G17&lt;I17,I17,G17)</f>
        <v>0</v>
      </c>
      <c r="O17" s="106">
        <f t="shared" si="1"/>
        <v>0</v>
      </c>
    </row>
    <row r="18" spans="5:15" ht="18" hidden="1" customHeight="1">
      <c r="E18" s="107" t="s">
        <v>163</v>
      </c>
      <c r="F18" s="108">
        <f>IFERROR((工事計画書!Y59),"")</f>
        <v>0</v>
      </c>
      <c r="G18" s="108">
        <f>IFERROR((工事計画書!Z59),"")</f>
        <v>0</v>
      </c>
      <c r="H18" s="108">
        <f>IFERROR((工事計画書!AA59),"")</f>
        <v>0</v>
      </c>
      <c r="I18" s="108">
        <f>IFERROR((工事計画書!AB59),"")</f>
        <v>0</v>
      </c>
      <c r="J18" s="108">
        <f>IFERROR((工事計画書!AC59),"")</f>
        <v>0</v>
      </c>
      <c r="K18" s="109" t="s">
        <v>159</v>
      </c>
      <c r="L18" s="106">
        <f t="shared" si="0"/>
        <v>0</v>
      </c>
      <c r="M18" s="106">
        <f t="shared" si="0"/>
        <v>0</v>
      </c>
      <c r="N18" s="106">
        <f t="shared" si="1"/>
        <v>0</v>
      </c>
      <c r="O18" s="106">
        <f t="shared" si="1"/>
        <v>0</v>
      </c>
    </row>
    <row r="19" spans="5:15" ht="18" hidden="1" customHeight="1">
      <c r="E19" s="107" t="s">
        <v>162</v>
      </c>
      <c r="F19" s="108">
        <f>IFERROR((工事計画書!Y60),"")</f>
        <v>0</v>
      </c>
      <c r="G19" s="108">
        <f>IFERROR((工事計画書!Z60),"")</f>
        <v>0</v>
      </c>
      <c r="H19" s="108">
        <f>IFERROR((工事計画書!AA60),"")</f>
        <v>0</v>
      </c>
      <c r="I19" s="108">
        <f>IFERROR((工事計画書!AB60),"")</f>
        <v>0</v>
      </c>
      <c r="J19" s="108">
        <f>IFERROR((工事計画書!AC60),"")</f>
        <v>0</v>
      </c>
      <c r="K19" s="109" t="s">
        <v>159</v>
      </c>
      <c r="L19" s="106">
        <f t="shared" si="0"/>
        <v>0</v>
      </c>
      <c r="M19" s="106">
        <f t="shared" si="0"/>
        <v>0</v>
      </c>
      <c r="N19" s="106">
        <f t="shared" si="1"/>
        <v>0</v>
      </c>
      <c r="O19" s="106">
        <f t="shared" si="1"/>
        <v>0</v>
      </c>
    </row>
    <row r="20" spans="5:15" ht="18" hidden="1" customHeight="1">
      <c r="E20" s="107" t="s">
        <v>161</v>
      </c>
      <c r="F20" s="108">
        <f>IFERROR((工事計画書!Y61),"")</f>
        <v>0</v>
      </c>
      <c r="G20" s="108">
        <f>IFERROR((工事計画書!Z61),"")</f>
        <v>0</v>
      </c>
      <c r="H20" s="108">
        <f>IFERROR((工事計画書!AA61),"")</f>
        <v>0</v>
      </c>
      <c r="I20" s="108">
        <f>IFERROR((工事計画書!AB61),"")</f>
        <v>0</v>
      </c>
      <c r="J20" s="108">
        <f>IFERROR((工事計画書!AC61),"")</f>
        <v>0</v>
      </c>
      <c r="K20" s="109" t="s">
        <v>159</v>
      </c>
      <c r="L20" s="106">
        <f t="shared" si="0"/>
        <v>0</v>
      </c>
      <c r="M20" s="106">
        <f t="shared" si="0"/>
        <v>0</v>
      </c>
      <c r="N20" s="106">
        <f t="shared" si="1"/>
        <v>0</v>
      </c>
      <c r="O20" s="106">
        <f t="shared" si="1"/>
        <v>0</v>
      </c>
    </row>
    <row r="21" spans="5:15" ht="18" hidden="1" customHeight="1">
      <c r="E21" s="107" t="s">
        <v>160</v>
      </c>
      <c r="F21" s="108">
        <f>IFERROR((工事計画書!Y62),"")</f>
        <v>0</v>
      </c>
      <c r="G21" s="108">
        <f>IFERROR((工事計画書!Z62),"")</f>
        <v>0</v>
      </c>
      <c r="H21" s="108">
        <f>IFERROR((工事計画書!AA62),"")</f>
        <v>0</v>
      </c>
      <c r="I21" s="108">
        <f>IFERROR((工事計画書!AB62),"")</f>
        <v>0</v>
      </c>
      <c r="J21" s="108">
        <f>IFERROR((工事計画書!AC62),"")</f>
        <v>0</v>
      </c>
      <c r="K21" s="109" t="s">
        <v>159</v>
      </c>
      <c r="L21" s="106">
        <f t="shared" si="0"/>
        <v>0</v>
      </c>
      <c r="M21" s="106">
        <f t="shared" si="0"/>
        <v>0</v>
      </c>
      <c r="N21" s="106">
        <f t="shared" si="1"/>
        <v>0</v>
      </c>
      <c r="O21" s="106">
        <f t="shared" si="1"/>
        <v>0</v>
      </c>
    </row>
    <row r="22" spans="5:15" ht="18" hidden="1" customHeight="1"/>
    <row r="23" spans="5:15" ht="18" hidden="1" customHeight="1"/>
    <row r="24" spans="5:15" ht="18" hidden="1" customHeight="1"/>
  </sheetData>
  <sheetProtection sheet="1" objects="1" scenarios="1"/>
  <phoneticPr fontId="1"/>
  <conditionalFormatting sqref="F3">
    <cfRule type="expression" dxfId="1950" priority="24">
      <formula>AND(F13=1,A3=1)</formula>
    </cfRule>
    <cfRule type="expression" dxfId="1949" priority="450">
      <formula>AND(F9=1,E3=1)</formula>
    </cfRule>
    <cfRule type="expression" dxfId="1948" priority="336">
      <formula>AND(F10=1,D3=1)</formula>
    </cfRule>
    <cfRule type="expression" dxfId="1947" priority="232">
      <formula>AND(F11=1,C3=1)</formula>
    </cfRule>
    <cfRule type="expression" dxfId="1946" priority="128">
      <formula>AND(F12=1,B3=1)</formula>
    </cfRule>
  </conditionalFormatting>
  <conditionalFormatting sqref="F4">
    <cfRule type="expression" dxfId="1945" priority="40">
      <formula>AND(F13=1,A4=1)</formula>
    </cfRule>
    <cfRule type="expression" dxfId="1944" priority="248">
      <formula>AND(F11=1,C4=1)</formula>
    </cfRule>
    <cfRule type="expression" dxfId="1943" priority="362">
      <formula>AND(F10=1,D4=1)</formula>
    </cfRule>
    <cfRule type="expression" dxfId="1942" priority="456">
      <formula>AND(F9=1,E4=1)</formula>
    </cfRule>
    <cfRule type="expression" dxfId="1941" priority="144">
      <formula>AND(F12=1,B4=1)</formula>
    </cfRule>
  </conditionalFormatting>
  <conditionalFormatting sqref="F5">
    <cfRule type="expression" dxfId="1940" priority="264">
      <formula>AND(F11=1,C5=1)</formula>
    </cfRule>
    <cfRule type="expression" dxfId="1939" priority="160">
      <formula>AND(F12=1,B5=1)</formula>
    </cfRule>
    <cfRule type="expression" dxfId="1938" priority="472">
      <formula>AND($F$9=1,$E$5=1)</formula>
    </cfRule>
    <cfRule type="expression" dxfId="1937" priority="56">
      <formula>AND(F13=1,A5=1)</formula>
    </cfRule>
    <cfRule type="expression" dxfId="1936" priority="378">
      <formula>AND(F10=1,D5=1)</formula>
    </cfRule>
  </conditionalFormatting>
  <conditionalFormatting sqref="F6">
    <cfRule type="expression" dxfId="1935" priority="394">
      <formula>AND(F10=1,D6=1)</formula>
    </cfRule>
    <cfRule type="expression" dxfId="1934" priority="176">
      <formula>AND(F12=1,B6=1)</formula>
    </cfRule>
    <cfRule type="expression" dxfId="1933" priority="72">
      <formula>AND(F13=1,A6=1)</formula>
    </cfRule>
    <cfRule type="expression" dxfId="1932" priority="488">
      <formula>AND($F$9=1,$E$6=1)</formula>
    </cfRule>
    <cfRule type="expression" dxfId="1931" priority="280">
      <formula>AND(F11=1,C6=1)</formula>
    </cfRule>
  </conditionalFormatting>
  <conditionalFormatting sqref="F7">
    <cfRule type="expression" dxfId="1930" priority="88">
      <formula>AND(F13=1,A7=1)</formula>
    </cfRule>
    <cfRule type="expression" dxfId="1929" priority="192">
      <formula>AND(F12=1,B7=1)</formula>
    </cfRule>
    <cfRule type="expression" dxfId="1928" priority="296">
      <formula>AND(F11=1,C7=1)</formula>
    </cfRule>
    <cfRule type="expression" dxfId="1927" priority="504">
      <formula>AND($F$9=1,$E$7=1)</formula>
    </cfRule>
    <cfRule type="expression" dxfId="1926" priority="410">
      <formula>AND(F10=1,D7=1)</formula>
    </cfRule>
  </conditionalFormatting>
  <conditionalFormatting sqref="F8">
    <cfRule type="expression" dxfId="1925" priority="208">
      <formula>AND(F12=1,B8=1)</formula>
    </cfRule>
    <cfRule type="expression" dxfId="1924" priority="104">
      <formula>AND(F13=1,A8=1)</formula>
    </cfRule>
    <cfRule type="expression" dxfId="1923" priority="312">
      <formula>AND(F11=1,C8=1)</formula>
    </cfRule>
    <cfRule type="expression" dxfId="1922" priority="520">
      <formula>AND(F9=1,E8=1)</formula>
    </cfRule>
    <cfRule type="expression" dxfId="1921" priority="426">
      <formula>AND(F10=1,D8=1)</formula>
    </cfRule>
  </conditionalFormatting>
  <conditionalFormatting sqref="G3">
    <cfRule type="expression" dxfId="1920" priority="335">
      <formula>AND(G10=1,D3=1)</formula>
    </cfRule>
    <cfRule type="expression" dxfId="1919" priority="23">
      <formula>AND(G13=1,A3=1)</formula>
    </cfRule>
    <cfRule type="expression" dxfId="1918" priority="231">
      <formula>AND(G11=1,C3=1)</formula>
    </cfRule>
    <cfRule type="expression" dxfId="1917" priority="449">
      <formula>AND(G9=1,E3=1)</formula>
    </cfRule>
    <cfRule type="expression" dxfId="1916" priority="127">
      <formula>AND(G12=1,B3=1)</formula>
    </cfRule>
  </conditionalFormatting>
  <conditionalFormatting sqref="G4">
    <cfRule type="expression" dxfId="1915" priority="143">
      <formula>AND(G12=1,B4=1)</formula>
    </cfRule>
    <cfRule type="expression" dxfId="1914" priority="359">
      <formula>AND(G10=1,D4=1)</formula>
    </cfRule>
    <cfRule type="expression" dxfId="1913" priority="247">
      <formula>AND(G11=1,C4=1)</formula>
    </cfRule>
    <cfRule type="expression" dxfId="1912" priority="39">
      <formula>AND(G13=1,A4=1)</formula>
    </cfRule>
    <cfRule type="expression" dxfId="1911" priority="360">
      <formula>AND(G9=1,E4=1)</formula>
    </cfRule>
  </conditionalFormatting>
  <conditionalFormatting sqref="G5">
    <cfRule type="expression" dxfId="1910" priority="377">
      <formula>AND(G10=1,D5=1)</formula>
    </cfRule>
    <cfRule type="expression" dxfId="1909" priority="471">
      <formula>AND($G$9=1,$E$5=1)</formula>
    </cfRule>
    <cfRule type="expression" dxfId="1908" priority="263">
      <formula>AND(G11=1,C5=1)</formula>
    </cfRule>
    <cfRule type="expression" dxfId="1907" priority="55">
      <formula>AND(G13=1,A5=1)</formula>
    </cfRule>
    <cfRule type="expression" dxfId="1906" priority="159">
      <formula>AND(G12=1,B5=1)</formula>
    </cfRule>
  </conditionalFormatting>
  <conditionalFormatting sqref="G6">
    <cfRule type="expression" dxfId="1905" priority="279">
      <formula>AND(G11=1,C6=1)</formula>
    </cfRule>
    <cfRule type="expression" dxfId="1904" priority="71">
      <formula>AND(G13=1,A6=1)</formula>
    </cfRule>
    <cfRule type="expression" dxfId="1903" priority="487">
      <formula>AND($G$9=1,$E$6=1)</formula>
    </cfRule>
    <cfRule type="expression" dxfId="1902" priority="175">
      <formula>AND(G12=1,B6=1)</formula>
    </cfRule>
    <cfRule type="expression" dxfId="1901" priority="393">
      <formula>AND(G10=1,D6=1)</formula>
    </cfRule>
  </conditionalFormatting>
  <conditionalFormatting sqref="G7">
    <cfRule type="expression" dxfId="1900" priority="191">
      <formula>AND(G12=1,B7=1)</formula>
    </cfRule>
    <cfRule type="expression" dxfId="1899" priority="409">
      <formula>AND(G10=1,D7=1)</formula>
    </cfRule>
    <cfRule type="expression" dxfId="1898" priority="87">
      <formula>AND(G13=1,A7=1)</formula>
    </cfRule>
    <cfRule type="expression" dxfId="1897" priority="295">
      <formula>AND(G11=1,C7=1)</formula>
    </cfRule>
    <cfRule type="expression" dxfId="1896" priority="503">
      <formula>AND($G$9=1,$E$7=1)</formula>
    </cfRule>
  </conditionalFormatting>
  <conditionalFormatting sqref="G8">
    <cfRule type="expression" dxfId="1895" priority="519">
      <formula>AND(G9=1,E8=1)</formula>
    </cfRule>
    <cfRule type="expression" dxfId="1894" priority="311">
      <formula>AND(G11=1,C8=1)</formula>
    </cfRule>
    <cfRule type="expression" dxfId="1893" priority="425">
      <formula>AND(G10=1,D8=1)</formula>
    </cfRule>
    <cfRule type="expression" dxfId="1892" priority="103">
      <formula>AND(G13=1,A8=1)</formula>
    </cfRule>
    <cfRule type="expression" dxfId="1891" priority="207">
      <formula>AND(G12=1,B8=1)</formula>
    </cfRule>
  </conditionalFormatting>
  <conditionalFormatting sqref="G27">
    <cfRule type="containsText" dxfId="1890" priority="521" operator="containsText" text="A">
      <formula>NOT(ISERROR(SEARCH("A",G27)))</formula>
    </cfRule>
  </conditionalFormatting>
  <conditionalFormatting sqref="H3">
    <cfRule type="expression" dxfId="1889" priority="22">
      <formula>AND(H13=1,A3=1)</formula>
    </cfRule>
    <cfRule type="expression" dxfId="1888" priority="230">
      <formula>AND(H11=1,C3=1)</formula>
    </cfRule>
    <cfRule type="expression" dxfId="1887" priority="126">
      <formula>AND(H12=1,B3=1)</formula>
    </cfRule>
    <cfRule type="expression" dxfId="1886" priority="448">
      <formula>AND(H9=1,E3=1)</formula>
    </cfRule>
    <cfRule type="expression" dxfId="1885" priority="334">
      <formula>AND(H10=1,D3=1)</formula>
    </cfRule>
  </conditionalFormatting>
  <conditionalFormatting sqref="H4">
    <cfRule type="expression" dxfId="1884" priority="246">
      <formula>AND(H11=1,C4=1)</formula>
    </cfRule>
    <cfRule type="expression" dxfId="1883" priority="38">
      <formula>AND(H13=1,A4=1)</formula>
    </cfRule>
    <cfRule type="expression" dxfId="1882" priority="361">
      <formula>AND(H10=1,D4=1)</formula>
    </cfRule>
    <cfRule type="expression" dxfId="1881" priority="455">
      <formula>AND(H9=1,E4=1)</formula>
    </cfRule>
    <cfRule type="expression" dxfId="1880" priority="142">
      <formula>AND(H12=1,B4=1)</formula>
    </cfRule>
  </conditionalFormatting>
  <conditionalFormatting sqref="H5">
    <cfRule type="expression" dxfId="1879" priority="54">
      <formula>AND(H13=1,A5=1)</formula>
    </cfRule>
    <cfRule type="expression" dxfId="1878" priority="376">
      <formula>AND(H10=1,D5=1)</formula>
    </cfRule>
    <cfRule type="expression" dxfId="1877" priority="262">
      <formula>AND(H11=1,C5=1)</formula>
    </cfRule>
    <cfRule type="expression" dxfId="1876" priority="158">
      <formula>AND(H12=1,B5=1)</formula>
    </cfRule>
    <cfRule type="expression" dxfId="1875" priority="470">
      <formula>AND($H$9=1,$E$5=1)</formula>
    </cfRule>
  </conditionalFormatting>
  <conditionalFormatting sqref="H6">
    <cfRule type="expression" dxfId="1874" priority="70">
      <formula>AND(H13=1,A6=1)</formula>
    </cfRule>
    <cfRule type="expression" dxfId="1873" priority="392">
      <formula>AND(H10=1,D6=1)</formula>
    </cfRule>
    <cfRule type="expression" dxfId="1872" priority="174">
      <formula>AND(H12=1,B6=1)</formula>
    </cfRule>
    <cfRule type="expression" dxfId="1871" priority="486">
      <formula>AND($H$9=1,$E$6=1)</formula>
    </cfRule>
    <cfRule type="expression" dxfId="1870" priority="278">
      <formula>AND(H11=1,C6=1)</formula>
    </cfRule>
  </conditionalFormatting>
  <conditionalFormatting sqref="H7">
    <cfRule type="expression" dxfId="1869" priority="408">
      <formula>AND(H10=1,D7=1)</formula>
    </cfRule>
    <cfRule type="expression" dxfId="1868" priority="86">
      <formula>AND(H13=1,A7=1)</formula>
    </cfRule>
    <cfRule type="expression" dxfId="1867" priority="294">
      <formula>AND(H11=1,C7=1)</formula>
    </cfRule>
    <cfRule type="expression" dxfId="1866" priority="190">
      <formula>AND(H12=1,B7=1)</formula>
    </cfRule>
    <cfRule type="expression" dxfId="1865" priority="502">
      <formula>AND($H$9=1,$E$7=1)</formula>
    </cfRule>
  </conditionalFormatting>
  <conditionalFormatting sqref="H8">
    <cfRule type="expression" dxfId="1864" priority="102">
      <formula>AND(H13=1,A8=1)</formula>
    </cfRule>
    <cfRule type="expression" dxfId="1863" priority="206">
      <formula>AND(H12=1,B8=1)</formula>
    </cfRule>
    <cfRule type="expression" dxfId="1862" priority="310">
      <formula>AND(H11=1,C8=1)</formula>
    </cfRule>
    <cfRule type="expression" dxfId="1861" priority="424">
      <formula>AND(H10=1,D8=1)</formula>
    </cfRule>
    <cfRule type="expression" dxfId="1860" priority="518">
      <formula>AND(H9=1,E8=1)</formula>
    </cfRule>
  </conditionalFormatting>
  <conditionalFormatting sqref="I3">
    <cfRule type="expression" dxfId="1859" priority="229">
      <formula>AND(I11=1,C3=1)</formula>
    </cfRule>
    <cfRule type="expression" dxfId="1858" priority="447">
      <formula>AND(I9=1,E3=1)</formula>
    </cfRule>
    <cfRule type="expression" dxfId="1857" priority="333">
      <formula>AND(I10=1,D3=1)</formula>
    </cfRule>
    <cfRule type="expression" dxfId="1856" priority="21">
      <formula>AND(I13=1,A3=1)</formula>
    </cfRule>
    <cfRule type="expression" dxfId="1855" priority="125">
      <formula>AND(I12=1,B3=1)</formula>
    </cfRule>
  </conditionalFormatting>
  <conditionalFormatting sqref="I4">
    <cfRule type="expression" dxfId="1854" priority="358">
      <formula>AND(I9=1,E4=1)</formula>
    </cfRule>
    <cfRule type="expression" dxfId="1853" priority="141">
      <formula>AND(I12=1,B4=1)</formula>
    </cfRule>
    <cfRule type="expression" dxfId="1852" priority="245">
      <formula>AND(I11=1,C4=1)</formula>
    </cfRule>
    <cfRule type="expression" dxfId="1851" priority="357">
      <formula>AND(I10=1,D4=1)</formula>
    </cfRule>
    <cfRule type="expression" dxfId="1850" priority="37">
      <formula>AND(I13=1,A4=1)</formula>
    </cfRule>
  </conditionalFormatting>
  <conditionalFormatting sqref="I5">
    <cfRule type="expression" dxfId="1849" priority="469">
      <formula>AND(I9=1,E5=1)</formula>
    </cfRule>
    <cfRule type="expression" dxfId="1848" priority="375">
      <formula>AND(I10=1,D5=1)</formula>
    </cfRule>
    <cfRule type="expression" dxfId="1847" priority="157">
      <formula>AND(I12=1,B5=1)</formula>
    </cfRule>
    <cfRule type="expression" dxfId="1846" priority="53">
      <formula>AND(I13=1,A5=1)</formula>
    </cfRule>
    <cfRule type="expression" dxfId="1845" priority="261">
      <formula>AND(I11=1,C5=1)</formula>
    </cfRule>
  </conditionalFormatting>
  <conditionalFormatting sqref="I6">
    <cfRule type="expression" dxfId="1844" priority="69">
      <formula>AND(I13=1,A6=1)</formula>
    </cfRule>
    <cfRule type="expression" dxfId="1843" priority="173">
      <formula>AND(I12=1,B6=1)</formula>
    </cfRule>
    <cfRule type="expression" dxfId="1842" priority="391">
      <formula>AND(I10=1,D6=1)</formula>
    </cfRule>
    <cfRule type="expression" dxfId="1841" priority="485">
      <formula>AND($I$9=1,$E$6=1)</formula>
    </cfRule>
    <cfRule type="expression" dxfId="1840" priority="277">
      <formula>AND(I11=1,C6=1)</formula>
    </cfRule>
  </conditionalFormatting>
  <conditionalFormatting sqref="I7">
    <cfRule type="expression" dxfId="1839" priority="189">
      <formula>AND(I12=1,B7=1)</formula>
    </cfRule>
    <cfRule type="expression" dxfId="1838" priority="293">
      <formula>AND(I11=1,C7=1)</formula>
    </cfRule>
    <cfRule type="expression" dxfId="1837" priority="407">
      <formula>AND(I10=1,D7=1)</formula>
    </cfRule>
    <cfRule type="expression" dxfId="1836" priority="85">
      <formula>AND(I13=1,A7=1)</formula>
    </cfRule>
    <cfRule type="expression" dxfId="1835" priority="501">
      <formula>AND($I$9=1,$E$7=1)</formula>
    </cfRule>
  </conditionalFormatting>
  <conditionalFormatting sqref="I8">
    <cfRule type="expression" dxfId="1834" priority="423">
      <formula>AND(I10=1,D8=1)</formula>
    </cfRule>
    <cfRule type="expression" dxfId="1833" priority="205">
      <formula>AND(I12=1,B8=1)</formula>
    </cfRule>
    <cfRule type="expression" dxfId="1832" priority="309">
      <formula>AND(I11=1,C8=1)</formula>
    </cfRule>
    <cfRule type="expression" dxfId="1831" priority="101">
      <formula>AND(I13=1,A8=1)</formula>
    </cfRule>
    <cfRule type="expression" dxfId="1830" priority="516">
      <formula>AND(I9=1,E8=1)</formula>
    </cfRule>
  </conditionalFormatting>
  <conditionalFormatting sqref="J3">
    <cfRule type="expression" dxfId="1829" priority="228">
      <formula>AND(J11=1,C3=1)</formula>
    </cfRule>
    <cfRule type="expression" dxfId="1828" priority="332">
      <formula>AND(J10=1,D3=1)</formula>
    </cfRule>
    <cfRule type="expression" dxfId="1827" priority="124">
      <formula>AND(J12=1,B3=1)</formula>
    </cfRule>
    <cfRule type="expression" dxfId="1826" priority="20">
      <formula>AND(J13=1,A3=1)</formula>
    </cfRule>
    <cfRule type="expression" dxfId="1825" priority="446">
      <formula>AND(J9=1,E3=1)</formula>
    </cfRule>
  </conditionalFormatting>
  <conditionalFormatting sqref="J4">
    <cfRule type="expression" dxfId="1824" priority="36">
      <formula>AND(J13=1,A4=1)</formula>
    </cfRule>
    <cfRule type="expression" dxfId="1823" priority="140">
      <formula>AND(J12=1,B4=1)</formula>
    </cfRule>
    <cfRule type="expression" dxfId="1822" priority="355">
      <formula>AND(J10=1,D4=1)</formula>
    </cfRule>
    <cfRule type="expression" dxfId="1821" priority="244">
      <formula>AND(J11=1,C4=1)</formula>
    </cfRule>
    <cfRule type="expression" dxfId="1820" priority="356">
      <formula>AND(J9=1,E4=1)</formula>
    </cfRule>
  </conditionalFormatting>
  <conditionalFormatting sqref="J5">
    <cfRule type="expression" dxfId="1819" priority="374">
      <formula>AND(J10=1,D5=1)</formula>
    </cfRule>
    <cfRule type="expression" dxfId="1818" priority="52">
      <formula>AND(J13=1,A5=1)</formula>
    </cfRule>
    <cfRule type="expression" dxfId="1817" priority="260">
      <formula>AND(J11=1,C5=1)</formula>
    </cfRule>
    <cfRule type="expression" dxfId="1816" priority="468">
      <formula>AND(J9=1,E5=1)</formula>
    </cfRule>
    <cfRule type="expression" dxfId="1815" priority="156">
      <formula>AND(J12=1,B5=1)</formula>
    </cfRule>
  </conditionalFormatting>
  <conditionalFormatting sqref="J6">
    <cfRule type="expression" dxfId="1814" priority="390">
      <formula>AND(J10=1,D6=1)</formula>
    </cfRule>
    <cfRule type="expression" dxfId="1813" priority="276">
      <formula>AND(J11=1,C6=1)</formula>
    </cfRule>
    <cfRule type="expression" dxfId="1812" priority="484">
      <formula>AND($J$9=1,$E$6=1)</formula>
    </cfRule>
    <cfRule type="expression" dxfId="1811" priority="172">
      <formula>AND(J12=1,B6=1)</formula>
    </cfRule>
    <cfRule type="expression" dxfId="1810" priority="68">
      <formula>AND(J13=1,A6=1)</formula>
    </cfRule>
  </conditionalFormatting>
  <conditionalFormatting sqref="J7">
    <cfRule type="expression" dxfId="1809" priority="406">
      <formula>AND(J10=1,D7=1)</formula>
    </cfRule>
    <cfRule type="expression" dxfId="1808" priority="292">
      <formula>AND(J11=1,C7=1)</formula>
    </cfRule>
    <cfRule type="expression" dxfId="1807" priority="500">
      <formula>AND($J$9=1,$E$7=1)</formula>
    </cfRule>
    <cfRule type="expression" dxfId="1806" priority="188">
      <formula>AND(J12=1,B7=1)</formula>
    </cfRule>
    <cfRule type="expression" dxfId="1805" priority="84">
      <formula>AND(J13=1,A7=1)</formula>
    </cfRule>
  </conditionalFormatting>
  <conditionalFormatting sqref="J8">
    <cfRule type="expression" dxfId="1804" priority="422">
      <formula>AND(J10=1,D8=1)</formula>
    </cfRule>
    <cfRule type="expression" dxfId="1803" priority="308">
      <formula>AND(J11=1,C8=1)</formula>
    </cfRule>
    <cfRule type="expression" dxfId="1802" priority="517">
      <formula>AND(J9=1,E8=1)</formula>
    </cfRule>
    <cfRule type="expression" dxfId="1801" priority="204">
      <formula>AND(J12=1,B8=1)</formula>
    </cfRule>
    <cfRule type="expression" dxfId="1800" priority="100">
      <formula>AND(J13=1,A8=1)</formula>
    </cfRule>
  </conditionalFormatting>
  <conditionalFormatting sqref="K3">
    <cfRule type="expression" dxfId="1799" priority="19">
      <formula>AND(K13=1,A3=1)</formula>
    </cfRule>
    <cfRule type="expression" dxfId="1798" priority="445">
      <formula>AND(K9=1,E3=1)</formula>
    </cfRule>
    <cfRule type="expression" dxfId="1797" priority="227">
      <formula>AND(K11=1,C3=1)</formula>
    </cfRule>
    <cfRule type="expression" dxfId="1796" priority="331">
      <formula>AND(K10=1,D3=1)</formula>
    </cfRule>
    <cfRule type="expression" dxfId="1795" priority="123">
      <formula>AND(K12=1,B3=1)</formula>
    </cfRule>
  </conditionalFormatting>
  <conditionalFormatting sqref="K4">
    <cfRule type="expression" dxfId="1794" priority="35">
      <formula>AND(K13=1,A4=1)</formula>
    </cfRule>
    <cfRule type="expression" dxfId="1793" priority="354">
      <formula>AND(K9=1,E4=1)</formula>
    </cfRule>
    <cfRule type="expression" dxfId="1792" priority="353">
      <formula>AND(K10=1,D4=1)</formula>
    </cfRule>
    <cfRule type="expression" dxfId="1791" priority="139">
      <formula>AND(K12=1,B4=1)</formula>
    </cfRule>
    <cfRule type="expression" dxfId="1790" priority="243">
      <formula>AND(K11=1,C4=1)</formula>
    </cfRule>
  </conditionalFormatting>
  <conditionalFormatting sqref="K5">
    <cfRule type="expression" dxfId="1789" priority="259">
      <formula>AND(K11=1,C5=1)</formula>
    </cfRule>
    <cfRule type="expression" dxfId="1788" priority="51">
      <formula>AND(K13=1,A5=1)</formula>
    </cfRule>
    <cfRule type="expression" dxfId="1787" priority="155">
      <formula>AND(K12=1,B5=1)</formula>
    </cfRule>
    <cfRule type="expression" dxfId="1786" priority="467">
      <formula>AND(K9=1,E5=1)</formula>
    </cfRule>
    <cfRule type="expression" dxfId="1785" priority="373">
      <formula>AND(K10=1,D5=1)</formula>
    </cfRule>
  </conditionalFormatting>
  <conditionalFormatting sqref="K6">
    <cfRule type="expression" dxfId="1784" priority="389">
      <formula>AND(K10=1,D6=1)</formula>
    </cfRule>
    <cfRule type="expression" dxfId="1783" priority="483">
      <formula>AND($K$9=1,$E$6=1)</formula>
    </cfRule>
    <cfRule type="expression" dxfId="1782" priority="67">
      <formula>AND(K13=1,A6=1)</formula>
    </cfRule>
    <cfRule type="expression" dxfId="1781" priority="275">
      <formula>AND(K11=1,C6=1)</formula>
    </cfRule>
    <cfRule type="expression" dxfId="1780" priority="171">
      <formula>AND(K12=1,B6=1)</formula>
    </cfRule>
  </conditionalFormatting>
  <conditionalFormatting sqref="K7">
    <cfRule type="expression" dxfId="1779" priority="187">
      <formula>AND(K12=1,B7=1)</formula>
    </cfRule>
    <cfRule type="expression" dxfId="1778" priority="499">
      <formula>AND($K$9=1,$E$7=1)</formula>
    </cfRule>
    <cfRule type="expression" dxfId="1777" priority="83">
      <formula>AND(K13=1,A7=1)</formula>
    </cfRule>
    <cfRule type="expression" dxfId="1776" priority="405">
      <formula>AND(K10=1,D7=1)</formula>
    </cfRule>
    <cfRule type="expression" dxfId="1775" priority="291">
      <formula>AND(K11=1,C7=1)</formula>
    </cfRule>
  </conditionalFormatting>
  <conditionalFormatting sqref="K8">
    <cfRule type="expression" dxfId="1774" priority="203">
      <formula>AND(K12=1,B8=1)</formula>
    </cfRule>
    <cfRule type="expression" dxfId="1773" priority="421">
      <formula>AND(K10=1,D8=1)</formula>
    </cfRule>
    <cfRule type="expression" dxfId="1772" priority="307">
      <formula>AND(K11=1,C8=1)</formula>
    </cfRule>
    <cfRule type="expression" dxfId="1771" priority="99">
      <formula>AND(K13=1,A8=1)</formula>
    </cfRule>
    <cfRule type="expression" dxfId="1770" priority="515">
      <formula>AND(K9=1,E8=1)</formula>
    </cfRule>
  </conditionalFormatting>
  <conditionalFormatting sqref="L3">
    <cfRule type="expression" dxfId="1769" priority="330">
      <formula>AND(L10=1,D3=1)</formula>
    </cfRule>
    <cfRule type="expression" dxfId="1768" priority="444">
      <formula>AND(L9=1,E3=1)</formula>
    </cfRule>
    <cfRule type="expression" dxfId="1767" priority="18">
      <formula>AND(L13=1,A3=1)</formula>
    </cfRule>
    <cfRule type="expression" dxfId="1766" priority="226">
      <formula>AND(L11=1,C3=1)</formula>
    </cfRule>
    <cfRule type="expression" dxfId="1765" priority="122">
      <formula>AND(L12=1,B3=1)</formula>
    </cfRule>
  </conditionalFormatting>
  <conditionalFormatting sqref="L4">
    <cfRule type="expression" dxfId="1764" priority="242">
      <formula>AND(L11=1,C4=1)</formula>
    </cfRule>
    <cfRule type="expression" dxfId="1763" priority="351">
      <formula>AND(L10=1,D4=1)</formula>
    </cfRule>
    <cfRule type="expression" dxfId="1762" priority="352">
      <formula>AND(L9=1,E4=1)</formula>
    </cfRule>
    <cfRule type="expression" dxfId="1761" priority="138">
      <formula>AND(L12=1,B4=1)</formula>
    </cfRule>
    <cfRule type="expression" dxfId="1760" priority="34">
      <formula>AND(L13=1,A4=1)</formula>
    </cfRule>
  </conditionalFormatting>
  <conditionalFormatting sqref="L5">
    <cfRule type="expression" dxfId="1759" priority="50">
      <formula>AND(L13=1,A5=1)</formula>
    </cfRule>
    <cfRule type="expression" dxfId="1758" priority="154">
      <formula>AND(L12=1,B5=1)</formula>
    </cfRule>
    <cfRule type="expression" dxfId="1757" priority="258">
      <formula>AND(L11=1,C5=1)</formula>
    </cfRule>
    <cfRule type="expression" dxfId="1756" priority="372">
      <formula>AND(L10=1,D5=1)</formula>
    </cfRule>
    <cfRule type="expression" dxfId="1755" priority="466">
      <formula>AND(L9=1,E5=1)</formula>
    </cfRule>
  </conditionalFormatting>
  <conditionalFormatting sqref="L6">
    <cfRule type="expression" dxfId="1754" priority="66">
      <formula>AND(L13=1,A6=1)</formula>
    </cfRule>
    <cfRule type="expression" dxfId="1753" priority="482">
      <formula>AND($L$9=1,$E$6=1)</formula>
    </cfRule>
    <cfRule type="expression" dxfId="1752" priority="274">
      <formula>AND(L11=1,C6=1)</formula>
    </cfRule>
    <cfRule type="expression" dxfId="1751" priority="170">
      <formula>AND(L12=1,B6=1)</formula>
    </cfRule>
    <cfRule type="expression" dxfId="1750" priority="388">
      <formula>AND(L10=1,D6=1)</formula>
    </cfRule>
  </conditionalFormatting>
  <conditionalFormatting sqref="L7">
    <cfRule type="expression" dxfId="1749" priority="290">
      <formula>AND(L11=1,C7=1)</formula>
    </cfRule>
    <cfRule type="expression" dxfId="1748" priority="186">
      <formula>AND(L12=1,B7=1)</formula>
    </cfRule>
    <cfRule type="expression" dxfId="1747" priority="82">
      <formula>AND(L13=1,A7=1)</formula>
    </cfRule>
    <cfRule type="expression" dxfId="1746" priority="498">
      <formula>AND($L$9=1,$E$7=1)</formula>
    </cfRule>
    <cfRule type="expression" dxfId="1745" priority="404">
      <formula>AND(L10=1,D7=1)</formula>
    </cfRule>
  </conditionalFormatting>
  <conditionalFormatting sqref="L8">
    <cfRule type="expression" dxfId="1744" priority="202">
      <formula>AND(L12=1,B8=1)</formula>
    </cfRule>
    <cfRule type="expression" dxfId="1743" priority="514">
      <formula>AND(L9=1,E8=1)</formula>
    </cfRule>
    <cfRule type="expression" dxfId="1742" priority="420">
      <formula>AND(L10=1,D8=1)</formula>
    </cfRule>
    <cfRule type="expression" dxfId="1741" priority="98">
      <formula>AND(L13=1,A8=1)</formula>
    </cfRule>
    <cfRule type="expression" dxfId="1740" priority="306">
      <formula>AND(L11=1,C8=1)</formula>
    </cfRule>
  </conditionalFormatting>
  <conditionalFormatting sqref="M3">
    <cfRule type="expression" dxfId="1739" priority="225">
      <formula>AND(M11=1,C3=1)</formula>
    </cfRule>
    <cfRule type="expression" dxfId="1738" priority="443">
      <formula>AND(M9=1,E3=1)</formula>
    </cfRule>
    <cfRule type="expression" dxfId="1737" priority="121">
      <formula>AND(M12=1,B3=1)</formula>
    </cfRule>
    <cfRule type="expression" dxfId="1736" priority="17">
      <formula>AND(M13=1,A3=1)</formula>
    </cfRule>
    <cfRule type="expression" dxfId="1735" priority="329">
      <formula>AND(M10=1,D3=1)</formula>
    </cfRule>
  </conditionalFormatting>
  <conditionalFormatting sqref="M4">
    <cfRule type="expression" dxfId="1734" priority="350">
      <formula>AND(M9=1,E4=1)</formula>
    </cfRule>
    <cfRule type="expression" dxfId="1733" priority="137">
      <formula>AND(M12=1,B4=1)</formula>
    </cfRule>
    <cfRule type="expression" dxfId="1732" priority="33">
      <formula>AND(M13=1,A4=1)</formula>
    </cfRule>
    <cfRule type="expression" dxfId="1731" priority="241">
      <formula>AND(M11=1,C4=1)</formula>
    </cfRule>
    <cfRule type="expression" dxfId="1730" priority="349">
      <formula>AND(M10=1,D4=1)</formula>
    </cfRule>
  </conditionalFormatting>
  <conditionalFormatting sqref="M5">
    <cfRule type="expression" dxfId="1729" priority="371">
      <formula>AND(M10=1,D5=1)</formula>
    </cfRule>
    <cfRule type="expression" dxfId="1728" priority="465">
      <formula>AND(M9=1,E5=1)</formula>
    </cfRule>
    <cfRule type="expression" dxfId="1727" priority="49">
      <formula>AND(M13=1,A5=1)</formula>
    </cfRule>
    <cfRule type="expression" dxfId="1726" priority="257">
      <formula>AND(M11=1,C5=1)</formula>
    </cfRule>
    <cfRule type="expression" dxfId="1725" priority="153">
      <formula>AND(M12=1,B5=1)</formula>
    </cfRule>
  </conditionalFormatting>
  <conditionalFormatting sqref="M6">
    <cfRule type="expression" dxfId="1724" priority="387">
      <formula>AND(M10=1,D6=1)</formula>
    </cfRule>
    <cfRule type="expression" dxfId="1723" priority="273">
      <formula>AND(M11=1,C6=1)</formula>
    </cfRule>
    <cfRule type="expression" dxfId="1722" priority="65">
      <formula>AND(M13=1,A6=1)</formula>
    </cfRule>
    <cfRule type="expression" dxfId="1721" priority="481">
      <formula>AND($M$9=1,$E$6=1)</formula>
    </cfRule>
    <cfRule type="expression" dxfId="1720" priority="169">
      <formula>AND(M12=1,B6=1)</formula>
    </cfRule>
  </conditionalFormatting>
  <conditionalFormatting sqref="M7">
    <cfRule type="expression" dxfId="1719" priority="185">
      <formula>AND(M12=1,B7=1)</formula>
    </cfRule>
    <cfRule type="expression" dxfId="1718" priority="81">
      <formula>AND(M13=1,A7=1)</formula>
    </cfRule>
    <cfRule type="expression" dxfId="1717" priority="289">
      <formula>AND(M11=1,C7=1)</formula>
    </cfRule>
    <cfRule type="expression" dxfId="1716" priority="403">
      <formula>AND(M10=1,D7=1)</formula>
    </cfRule>
    <cfRule type="expression" dxfId="1715" priority="497">
      <formula>AND($M$9=1,$E$7=1)</formula>
    </cfRule>
  </conditionalFormatting>
  <conditionalFormatting sqref="M8">
    <cfRule type="expression" dxfId="1714" priority="201">
      <formula>AND(M12=1,B8=1)</formula>
    </cfRule>
    <cfRule type="expression" dxfId="1713" priority="513">
      <formula>AND($M$9=1,$E$8=1)</formula>
    </cfRule>
    <cfRule type="expression" dxfId="1712" priority="305">
      <formula>AND(M11=1,C8=1)</formula>
    </cfRule>
    <cfRule type="expression" dxfId="1711" priority="97">
      <formula>AND(M13=1,A8=1)</formula>
    </cfRule>
    <cfRule type="expression" dxfId="1710" priority="419">
      <formula>AND(M10=1,D8=1)</formula>
    </cfRule>
  </conditionalFormatting>
  <conditionalFormatting sqref="N2">
    <cfRule type="expression" dxfId="1709" priority="320">
      <formula>AND(N10=1,D2=1)</formula>
    </cfRule>
    <cfRule type="expression" dxfId="1708" priority="8">
      <formula>AND(N13=1,A2=1)</formula>
    </cfRule>
    <cfRule type="expression" dxfId="1707" priority="216">
      <formula>AND(N11=1,C2=1)</formula>
    </cfRule>
    <cfRule type="expression" dxfId="1706" priority="434">
      <formula>AND(N9=1,E2=1)</formula>
    </cfRule>
    <cfRule type="expression" dxfId="1705" priority="112">
      <formula>AND(N12=1,B2=1)</formula>
    </cfRule>
  </conditionalFormatting>
  <conditionalFormatting sqref="N3">
    <cfRule type="expression" dxfId="1704" priority="442">
      <formula>AND(N9=1,E3=1)</formula>
    </cfRule>
    <cfRule type="expression" dxfId="1703" priority="328">
      <formula>AND(N10=1,D3=1)</formula>
    </cfRule>
    <cfRule type="expression" dxfId="1702" priority="224">
      <formula>AND(N11=1,C3=1)</formula>
    </cfRule>
    <cfRule type="expression" dxfId="1701" priority="120">
      <formula>AND(N12=1,B3=1)</formula>
    </cfRule>
    <cfRule type="expression" dxfId="1700" priority="16">
      <formula>AND(N13=1,A3=1)</formula>
    </cfRule>
  </conditionalFormatting>
  <conditionalFormatting sqref="N4">
    <cfRule type="expression" dxfId="1699" priority="136">
      <formula>AND(N12=1,B4=1)</formula>
    </cfRule>
    <cfRule type="expression" dxfId="1698" priority="347">
      <formula>AND(N10=1,D4=1)</formula>
    </cfRule>
    <cfRule type="expression" dxfId="1697" priority="32">
      <formula>AND(N13=1,A4=1)</formula>
    </cfRule>
    <cfRule type="expression" dxfId="1696" priority="348">
      <formula>AND(N9=1,E4=1)</formula>
    </cfRule>
    <cfRule type="expression" dxfId="1695" priority="240">
      <formula>AND(N11=1,C4=1)</formula>
    </cfRule>
  </conditionalFormatting>
  <conditionalFormatting sqref="N5">
    <cfRule type="expression" dxfId="1694" priority="48">
      <formula>AND(N13=1,A5=1)</formula>
    </cfRule>
    <cfRule type="expression" dxfId="1693" priority="256">
      <formula>AND(N11=1,C5=1)</formula>
    </cfRule>
    <cfRule type="expression" dxfId="1692" priority="370">
      <formula>AND(N10=1,D5=1)</formula>
    </cfRule>
    <cfRule type="expression" dxfId="1691" priority="464">
      <formula>AND(N9=1,E5=1)</formula>
    </cfRule>
    <cfRule type="expression" dxfId="1690" priority="152">
      <formula>AND(N12=1,B5=1)</formula>
    </cfRule>
  </conditionalFormatting>
  <conditionalFormatting sqref="N6">
    <cfRule type="expression" dxfId="1689" priority="480">
      <formula>AND($N$9=1,$E$6=1)</formula>
    </cfRule>
    <cfRule type="expression" dxfId="1688" priority="64">
      <formula>AND(N13=1,A6=1)</formula>
    </cfRule>
    <cfRule type="expression" dxfId="1687" priority="386">
      <formula>AND(N10=1,D6=1)</formula>
    </cfRule>
    <cfRule type="expression" dxfId="1686" priority="168">
      <formula>AND(N12=1,B6=1)</formula>
    </cfRule>
    <cfRule type="expression" dxfId="1685" priority="272">
      <formula>AND(N11=1,C6=1)</formula>
    </cfRule>
  </conditionalFormatting>
  <conditionalFormatting sqref="N7">
    <cfRule type="expression" dxfId="1684" priority="80">
      <formula>AND(N13=1,A7=1)</formula>
    </cfRule>
    <cfRule type="expression" dxfId="1683" priority="288">
      <formula>AND(N11=1,C7=1)</formula>
    </cfRule>
    <cfRule type="expression" dxfId="1682" priority="402">
      <formula>AND(N10=1,D7=1)</formula>
    </cfRule>
    <cfRule type="expression" dxfId="1681" priority="496">
      <formula>AND($N$9=1,$E$7=1)</formula>
    </cfRule>
    <cfRule type="expression" dxfId="1680" priority="184">
      <formula>AND(N12=1,B7=1)</formula>
    </cfRule>
  </conditionalFormatting>
  <conditionalFormatting sqref="N8">
    <cfRule type="expression" dxfId="1679" priority="200">
      <formula>AND(N12=1,B8=1)</formula>
    </cfRule>
    <cfRule type="expression" dxfId="1678" priority="512">
      <formula>AND($N$9=1,$E$8=1)</formula>
    </cfRule>
    <cfRule type="expression" dxfId="1677" priority="304">
      <formula>AND(N11=1,C8=1)</formula>
    </cfRule>
    <cfRule type="expression" dxfId="1676" priority="96">
      <formula>AND(N13=1,A8=1)</formula>
    </cfRule>
    <cfRule type="expression" dxfId="1675" priority="418">
      <formula>AND(N10=1,D8=1)</formula>
    </cfRule>
  </conditionalFormatting>
  <conditionalFormatting sqref="O2">
    <cfRule type="expression" dxfId="1674" priority="215">
      <formula>AND(O11=1,C2=1)</formula>
    </cfRule>
    <cfRule type="expression" dxfId="1673" priority="7">
      <formula>AND(O13=1,A2=1)</formula>
    </cfRule>
    <cfRule type="expression" dxfId="1672" priority="111">
      <formula>AND(O12=1,B2=1)</formula>
    </cfRule>
    <cfRule type="expression" dxfId="1671" priority="433">
      <formula>AND(O9=1,E2=1)</formula>
    </cfRule>
    <cfRule type="expression" dxfId="1670" priority="319">
      <formula>AND(O10=1,D2=1)</formula>
    </cfRule>
  </conditionalFormatting>
  <conditionalFormatting sqref="O3">
    <cfRule type="expression" dxfId="1669" priority="223">
      <formula>AND(O11=1,C3=1)</formula>
    </cfRule>
    <cfRule type="expression" dxfId="1668" priority="441">
      <formula>AND(O9=1,E3=1)</formula>
    </cfRule>
    <cfRule type="expression" dxfId="1667" priority="327">
      <formula>AND(O10=1,D3=1)</formula>
    </cfRule>
    <cfRule type="expression" dxfId="1666" priority="15">
      <formula>AND(O13=1,A3=1)</formula>
    </cfRule>
    <cfRule type="expression" dxfId="1665" priority="119">
      <formula>AND(O12=1,B3=1)</formula>
    </cfRule>
  </conditionalFormatting>
  <conditionalFormatting sqref="O4">
    <cfRule type="expression" dxfId="1664" priority="345">
      <formula>AND(O10=1,D4=1)</formula>
    </cfRule>
    <cfRule type="expression" dxfId="1663" priority="135">
      <formula>AND(O12=1,B4=1)</formula>
    </cfRule>
    <cfRule type="expression" dxfId="1662" priority="31">
      <formula>AND(O13=1,A4=1)</formula>
    </cfRule>
    <cfRule type="expression" dxfId="1661" priority="346">
      <formula>AND(O9=1,E4=1)</formula>
    </cfRule>
    <cfRule type="expression" dxfId="1660" priority="239">
      <formula>AND(O11=1,C4=1)</formula>
    </cfRule>
  </conditionalFormatting>
  <conditionalFormatting sqref="O5">
    <cfRule type="expression" dxfId="1659" priority="369">
      <formula>AND(O10=1,D5=1)</formula>
    </cfRule>
    <cfRule type="expression" dxfId="1658" priority="151">
      <formula>AND(O12=1,B5=1)</formula>
    </cfRule>
    <cfRule type="expression" dxfId="1657" priority="255">
      <formula>AND(O11=1,C5=1)</formula>
    </cfRule>
    <cfRule type="expression" dxfId="1656" priority="463">
      <formula>AND(O9=1,E5=1)</formula>
    </cfRule>
    <cfRule type="expression" dxfId="1655" priority="47">
      <formula>AND(O13=1,A5=1)</formula>
    </cfRule>
  </conditionalFormatting>
  <conditionalFormatting sqref="O6">
    <cfRule type="expression" dxfId="1654" priority="479">
      <formula>AND($O$9=1,$E$6=1)</formula>
    </cfRule>
    <cfRule type="expression" dxfId="1653" priority="271">
      <formula>AND(O11=1,C6=1)</formula>
    </cfRule>
    <cfRule type="expression" dxfId="1652" priority="167">
      <formula>AND(O12=1,B6=1)</formula>
    </cfRule>
    <cfRule type="expression" dxfId="1651" priority="385">
      <formula>AND(O10=1,D6=1)</formula>
    </cfRule>
    <cfRule type="expression" dxfId="1650" priority="63">
      <formula>AND(O13=1,A6=1)</formula>
    </cfRule>
  </conditionalFormatting>
  <conditionalFormatting sqref="O7">
    <cfRule type="expression" dxfId="1649" priority="79">
      <formula>AND(O13=1,A7=1)</formula>
    </cfRule>
    <cfRule type="expression" dxfId="1648" priority="183">
      <formula>AND(O12=1,B7=1)</formula>
    </cfRule>
    <cfRule type="expression" dxfId="1647" priority="495">
      <formula>AND($O$9=1,$E$7=1)</formula>
    </cfRule>
    <cfRule type="expression" dxfId="1646" priority="287">
      <formula>AND(O11=1,C7=1)</formula>
    </cfRule>
    <cfRule type="expression" dxfId="1645" priority="401">
      <formula>AND(O10=1,D7=1)</formula>
    </cfRule>
  </conditionalFormatting>
  <conditionalFormatting sqref="O8">
    <cfRule type="expression" dxfId="1644" priority="417">
      <formula>AND(O10=1,D8=1)</formula>
    </cfRule>
    <cfRule type="expression" dxfId="1643" priority="511">
      <formula>AND($O$9=1,$E$8=1)</formula>
    </cfRule>
    <cfRule type="expression" dxfId="1642" priority="95">
      <formula>AND(O13=1,A8=1)</formula>
    </cfRule>
    <cfRule type="expression" dxfId="1641" priority="303">
      <formula>AND(O11=1,C8=1)</formula>
    </cfRule>
    <cfRule type="expression" dxfId="1640" priority="199">
      <formula>AND(O12=1,B8=1)</formula>
    </cfRule>
  </conditionalFormatting>
  <conditionalFormatting sqref="P2">
    <cfRule type="expression" dxfId="1639" priority="318">
      <formula>AND(P10=1,D2=1)</formula>
    </cfRule>
    <cfRule type="expression" dxfId="1638" priority="6">
      <formula>AND(P13=1,A2=1)</formula>
    </cfRule>
    <cfRule type="expression" dxfId="1637" priority="432">
      <formula>AND(P9=1,E2=1)</formula>
    </cfRule>
    <cfRule type="expression" dxfId="1636" priority="214">
      <formula>AND(P11=1,C2=1)</formula>
    </cfRule>
    <cfRule type="expression" dxfId="1635" priority="110">
      <formula>AND(P12=1,B2=1)</formula>
    </cfRule>
  </conditionalFormatting>
  <conditionalFormatting sqref="P3">
    <cfRule type="expression" dxfId="1634" priority="118">
      <formula>AND(P12=1,B3=1)</formula>
    </cfRule>
    <cfRule type="expression" dxfId="1633" priority="222">
      <formula>AND(P11=1,C3=1)</formula>
    </cfRule>
    <cfRule type="expression" dxfId="1632" priority="440">
      <formula>AND(P9=1,E3=1)</formula>
    </cfRule>
    <cfRule type="expression" dxfId="1631" priority="326">
      <formula>AND(P10=1,D3=1)</formula>
    </cfRule>
    <cfRule type="expression" dxfId="1630" priority="14">
      <formula>AND(P13=1,A3=1)</formula>
    </cfRule>
  </conditionalFormatting>
  <conditionalFormatting sqref="P4">
    <cfRule type="expression" dxfId="1629" priority="344">
      <formula>AND(P9=1,E4=1)</formula>
    </cfRule>
    <cfRule type="expression" dxfId="1628" priority="30">
      <formula>AND(P13=1,A4=1)</formula>
    </cfRule>
    <cfRule type="expression" dxfId="1627" priority="134">
      <formula>AND(P12=1,B4=1)</formula>
    </cfRule>
    <cfRule type="expression" dxfId="1626" priority="238">
      <formula>AND(P11=1,C4=1)</formula>
    </cfRule>
    <cfRule type="expression" dxfId="1625" priority="343">
      <formula>AND(P10=1,D4=1)</formula>
    </cfRule>
  </conditionalFormatting>
  <conditionalFormatting sqref="P5">
    <cfRule type="expression" dxfId="1624" priority="368">
      <formula>AND(P10=1,D5=1)</formula>
    </cfRule>
    <cfRule type="expression" dxfId="1623" priority="462">
      <formula>AND(P9=1,E5=1)</formula>
    </cfRule>
    <cfRule type="expression" dxfId="1622" priority="254">
      <formula>AND(P11=1,C5=1)</formula>
    </cfRule>
    <cfRule type="expression" dxfId="1621" priority="46">
      <formula>AND(P13=1,A5=1)</formula>
    </cfRule>
    <cfRule type="expression" dxfId="1620" priority="150">
      <formula>AND(P12=1,B5=1)</formula>
    </cfRule>
  </conditionalFormatting>
  <conditionalFormatting sqref="P6">
    <cfRule type="expression" dxfId="1619" priority="384">
      <formula>AND(P10=1,D6=1)</formula>
    </cfRule>
    <cfRule type="expression" dxfId="1618" priority="166">
      <formula>AND(P12=1,B6=1)</formula>
    </cfRule>
    <cfRule type="expression" dxfId="1617" priority="62">
      <formula>AND(P13=1,A6=1)</formula>
    </cfRule>
    <cfRule type="expression" dxfId="1616" priority="270">
      <formula>AND(P11=1,C6=1)</formula>
    </cfRule>
    <cfRule type="expression" dxfId="1615" priority="478">
      <formula>AND($P$9=1,$E$6=1)</formula>
    </cfRule>
  </conditionalFormatting>
  <conditionalFormatting sqref="P7">
    <cfRule type="expression" dxfId="1614" priority="78">
      <formula>AND(P13=1,A7=1)</formula>
    </cfRule>
    <cfRule type="expression" dxfId="1613" priority="286">
      <formula>AND(P11=1,C7=1)</formula>
    </cfRule>
    <cfRule type="expression" dxfId="1612" priority="400">
      <formula>AND(P10=1,D7=1)</formula>
    </cfRule>
    <cfRule type="expression" dxfId="1611" priority="494">
      <formula>AND($P$9=1,$E$7=1)</formula>
    </cfRule>
    <cfRule type="expression" dxfId="1610" priority="182">
      <formula>AND(P12=1,B7=1)</formula>
    </cfRule>
  </conditionalFormatting>
  <conditionalFormatting sqref="P8">
    <cfRule type="expression" dxfId="1609" priority="416">
      <formula>AND(P10=1,D8=1)</formula>
    </cfRule>
    <cfRule type="expression" dxfId="1608" priority="94">
      <formula>AND(P13=1,A8=1)</formula>
    </cfRule>
    <cfRule type="expression" dxfId="1607" priority="302">
      <formula>AND(P11=1,C8=1)</formula>
    </cfRule>
    <cfRule type="expression" dxfId="1606" priority="510">
      <formula>AND($P$9=1,$E$8=1)</formula>
    </cfRule>
    <cfRule type="expression" dxfId="1605" priority="198">
      <formula>AND(P12=1,B8=1)</formula>
    </cfRule>
  </conditionalFormatting>
  <conditionalFormatting sqref="Q2">
    <cfRule type="expression" dxfId="1604" priority="213">
      <formula>AND(Q11=1,C2=1)</formula>
    </cfRule>
    <cfRule type="expression" dxfId="1603" priority="5">
      <formula>AND(Q13=1,A2=1)</formula>
    </cfRule>
    <cfRule type="expression" dxfId="1602" priority="431">
      <formula>AND(Q9=1,E2=1)</formula>
    </cfRule>
    <cfRule type="expression" dxfId="1601" priority="109">
      <formula>AND(Q12=1,B2=1)</formula>
    </cfRule>
    <cfRule type="expression" dxfId="1600" priority="317">
      <formula>AND(Q10=1,D2=1)</formula>
    </cfRule>
  </conditionalFormatting>
  <conditionalFormatting sqref="Q3">
    <cfRule type="expression" dxfId="1599" priority="325">
      <formula>AND(Q10=1,D3=1)</formula>
    </cfRule>
    <cfRule type="expression" dxfId="1598" priority="221">
      <formula>AND(Q11=1,C3=1)</formula>
    </cfRule>
    <cfRule type="expression" dxfId="1597" priority="117">
      <formula>AND(Q12=1,B3=1)</formula>
    </cfRule>
    <cfRule type="expression" dxfId="1596" priority="439">
      <formula>AND(Q9=1,E3=1)</formula>
    </cfRule>
    <cfRule type="expression" dxfId="1595" priority="13">
      <formula>AND(Q13=1,A3=1)</formula>
    </cfRule>
  </conditionalFormatting>
  <conditionalFormatting sqref="Q4">
    <cfRule type="expression" dxfId="1594" priority="29">
      <formula>AND(Q13=1,A4=1)</formula>
    </cfRule>
    <cfRule type="expression" dxfId="1593" priority="342">
      <formula>AND(Q9=1,E4=1)</formula>
    </cfRule>
    <cfRule type="expression" dxfId="1592" priority="133">
      <formula>AND(Q12=1,B4=1)</formula>
    </cfRule>
    <cfRule type="expression" dxfId="1591" priority="237">
      <formula>AND(Q11=1,C4=1)</formula>
    </cfRule>
    <cfRule type="expression" dxfId="1590" priority="341">
      <formula>AND(Q10=1,D4=1)</formula>
    </cfRule>
  </conditionalFormatting>
  <conditionalFormatting sqref="Q5">
    <cfRule type="expression" dxfId="1589" priority="149">
      <formula>AND(Q12=1,B5=1)</formula>
    </cfRule>
    <cfRule type="expression" dxfId="1588" priority="461">
      <formula>AND(Q9=1,E5=1)</formula>
    </cfRule>
    <cfRule type="expression" dxfId="1587" priority="253">
      <formula>AND(Q11=1,C5=1)</formula>
    </cfRule>
    <cfRule type="expression" dxfId="1586" priority="367">
      <formula>AND(Q10=1,D5=1)</formula>
    </cfRule>
    <cfRule type="expression" dxfId="1585" priority="45">
      <formula>AND(Q13=1,A5=1)</formula>
    </cfRule>
  </conditionalFormatting>
  <conditionalFormatting sqref="Q6">
    <cfRule type="expression" dxfId="1584" priority="165">
      <formula>AND(Q12=1,B6=1)</formula>
    </cfRule>
    <cfRule type="expression" dxfId="1583" priority="269">
      <formula>AND(Q11=1,C6=1)</formula>
    </cfRule>
    <cfRule type="expression" dxfId="1582" priority="383">
      <formula>AND(Q10=1,D6=1)</formula>
    </cfRule>
    <cfRule type="expression" dxfId="1581" priority="61">
      <formula>AND(Q13=1,A6=1)</formula>
    </cfRule>
    <cfRule type="expression" dxfId="1580" priority="477">
      <formula>AND($Q$9=1,$E$6=1)</formula>
    </cfRule>
  </conditionalFormatting>
  <conditionalFormatting sqref="Q7">
    <cfRule type="expression" dxfId="1579" priority="77">
      <formula>AND(Q13=1,A7=1)</formula>
    </cfRule>
    <cfRule type="expression" dxfId="1578" priority="285">
      <formula>AND(Q11=1,C7=1)</formula>
    </cfRule>
    <cfRule type="expression" dxfId="1577" priority="181">
      <formula>AND(Q12=1,B7=1)</formula>
    </cfRule>
    <cfRule type="expression" dxfId="1576" priority="399">
      <formula>AND(Q10=1,D7=1)</formula>
    </cfRule>
    <cfRule type="expression" dxfId="1575" priority="493">
      <formula>AND($Q$9=1,$E$7=1)</formula>
    </cfRule>
  </conditionalFormatting>
  <conditionalFormatting sqref="Q8">
    <cfRule type="expression" dxfId="1574" priority="415">
      <formula>AND(Q10=1,D8=1)</formula>
    </cfRule>
    <cfRule type="expression" dxfId="1573" priority="93">
      <formula>AND(Q13=1,A8=1)</formula>
    </cfRule>
    <cfRule type="expression" dxfId="1572" priority="197">
      <formula>AND(Q12=1,B8=1)</formula>
    </cfRule>
    <cfRule type="expression" dxfId="1571" priority="301">
      <formula>AND(Q11=1,C8=1)</formula>
    </cfRule>
    <cfRule type="expression" dxfId="1570" priority="509">
      <formula>AND($Q$9=1,$E$8=1)</formula>
    </cfRule>
  </conditionalFormatting>
  <conditionalFormatting sqref="R2">
    <cfRule type="expression" dxfId="1569" priority="430">
      <formula>AND(R9=1,E2=1)</formula>
    </cfRule>
    <cfRule type="expression" dxfId="1568" priority="212">
      <formula>AND(R11=1,C2=1)</formula>
    </cfRule>
    <cfRule type="expression" dxfId="1567" priority="108">
      <formula>AND(R12=1,B2=1)</formula>
    </cfRule>
    <cfRule type="expression" dxfId="1566" priority="316">
      <formula>AND(R10=1,D2=1)</formula>
    </cfRule>
    <cfRule type="expression" dxfId="1565" priority="4">
      <formula>AND(R13=1,A2=1)</formula>
    </cfRule>
  </conditionalFormatting>
  <conditionalFormatting sqref="R3">
    <cfRule type="expression" dxfId="1564" priority="116">
      <formula>AND(R12=1,B3=1)</formula>
    </cfRule>
    <cfRule type="expression" dxfId="1563" priority="220">
      <formula>AND(R11=1,C3=1)</formula>
    </cfRule>
    <cfRule type="expression" dxfId="1562" priority="438">
      <formula>AND(R9=1,E3=1)</formula>
    </cfRule>
    <cfRule type="expression" dxfId="1561" priority="324">
      <formula>AND(R10=1,D3=1)</formula>
    </cfRule>
    <cfRule type="expression" dxfId="1560" priority="12">
      <formula>AND(R13=1,A3=1)</formula>
    </cfRule>
  </conditionalFormatting>
  <conditionalFormatting sqref="R4">
    <cfRule type="expression" dxfId="1559" priority="236">
      <formula>AND(R11=1,C4=1)</formula>
    </cfRule>
    <cfRule type="expression" dxfId="1558" priority="132">
      <formula>AND(R12=1,B4=1)</formula>
    </cfRule>
    <cfRule type="expression" dxfId="1557" priority="340">
      <formula>AND(R10=1,D4=1)</formula>
    </cfRule>
    <cfRule type="expression" dxfId="1556" priority="454">
      <formula>AND(R9=1,E4=1)</formula>
    </cfRule>
    <cfRule type="expression" dxfId="1555" priority="28">
      <formula>AND(R13=1,A4=1)</formula>
    </cfRule>
  </conditionalFormatting>
  <conditionalFormatting sqref="R5">
    <cfRule type="expression" dxfId="1554" priority="252">
      <formula>AND(R11=1,C5=1)</formula>
    </cfRule>
    <cfRule type="expression" dxfId="1553" priority="44">
      <formula>AND(R13=1,A5=1)</formula>
    </cfRule>
    <cfRule type="expression" dxfId="1552" priority="148">
      <formula>AND(R12=1,B5=1)</formula>
    </cfRule>
    <cfRule type="expression" dxfId="1551" priority="366">
      <formula>AND(R10=1,D5=1)</formula>
    </cfRule>
    <cfRule type="expression" dxfId="1550" priority="460">
      <formula>AND(R9=1,E5=1)</formula>
    </cfRule>
  </conditionalFormatting>
  <conditionalFormatting sqref="R6">
    <cfRule type="expression" dxfId="1549" priority="382">
      <formula>AND(R10=1,D6=1)</formula>
    </cfRule>
    <cfRule type="expression" dxfId="1548" priority="60">
      <formula>AND(R13=1,A6=1)</formula>
    </cfRule>
    <cfRule type="expression" dxfId="1547" priority="164">
      <formula>AND(R12=1,B6=1)</formula>
    </cfRule>
    <cfRule type="expression" dxfId="1546" priority="268">
      <formula>AND(R11=1,C6=1)</formula>
    </cfRule>
    <cfRule type="expression" dxfId="1545" priority="476">
      <formula>AND($R$9=1,$E$6=1)</formula>
    </cfRule>
  </conditionalFormatting>
  <conditionalFormatting sqref="R7">
    <cfRule type="expression" dxfId="1544" priority="180">
      <formula>AND(R12=1,B7=1)</formula>
    </cfRule>
    <cfRule type="expression" dxfId="1543" priority="398">
      <formula>AND(R10=1,D7=1)</formula>
    </cfRule>
    <cfRule type="expression" dxfId="1542" priority="492">
      <formula>AND($R$9=1,$E$7=1)</formula>
    </cfRule>
    <cfRule type="expression" dxfId="1541" priority="284">
      <formula>AND(R11=1,C7=1)</formula>
    </cfRule>
    <cfRule type="expression" dxfId="1540" priority="76">
      <formula>AND(R13=1,A7=1)</formula>
    </cfRule>
  </conditionalFormatting>
  <conditionalFormatting sqref="R8">
    <cfRule type="expression" dxfId="1539" priority="414">
      <formula>AND(R10=1,D8=1)</formula>
    </cfRule>
    <cfRule type="expression" dxfId="1538" priority="300">
      <formula>AND(R11=1,C8=1)</formula>
    </cfRule>
    <cfRule type="expression" dxfId="1537" priority="196">
      <formula>AND(R12=1,B8=1)</formula>
    </cfRule>
    <cfRule type="expression" dxfId="1536" priority="508">
      <formula>AND($R$9=1,$E$8=1)</formula>
    </cfRule>
    <cfRule type="expression" dxfId="1535" priority="92">
      <formula>AND(R13=1,A8=1)</formula>
    </cfRule>
  </conditionalFormatting>
  <conditionalFormatting sqref="S2">
    <cfRule type="expression" dxfId="1534" priority="107">
      <formula>AND(S12=1,B2=1)</formula>
    </cfRule>
    <cfRule type="expression" dxfId="1533" priority="3">
      <formula>AND(S13=1,A2=1)</formula>
    </cfRule>
    <cfRule type="expression" dxfId="1532" priority="211">
      <formula>AND(S11=1,C2=1)</formula>
    </cfRule>
    <cfRule type="expression" dxfId="1531" priority="315">
      <formula>AND(S10=1,D2=1)</formula>
    </cfRule>
    <cfRule type="expression" dxfId="1530" priority="429">
      <formula>AND(S9=1,E2=1)</formula>
    </cfRule>
  </conditionalFormatting>
  <conditionalFormatting sqref="S3">
    <cfRule type="expression" dxfId="1529" priority="437">
      <formula>AND(S9=1,E3=1)</formula>
    </cfRule>
    <cfRule type="expression" dxfId="1528" priority="11">
      <formula>AND(S13=1,A3=1)</formula>
    </cfRule>
    <cfRule type="expression" dxfId="1527" priority="115">
      <formula>AND(S12=1,B3=1)</formula>
    </cfRule>
    <cfRule type="expression" dxfId="1526" priority="323">
      <formula>AND(S10=1,D3=1)</formula>
    </cfRule>
    <cfRule type="expression" dxfId="1525" priority="219">
      <formula>AND(S11=1,C3=1)</formula>
    </cfRule>
  </conditionalFormatting>
  <conditionalFormatting sqref="S4">
    <cfRule type="expression" dxfId="1524" priority="131">
      <formula>AND(S12=1,B4=1)</formula>
    </cfRule>
    <cfRule type="expression" dxfId="1523" priority="339">
      <formula>AND(S10=1,D4=1)</formula>
    </cfRule>
    <cfRule type="expression" dxfId="1522" priority="235">
      <formula>AND(S11=1,C4=1)</formula>
    </cfRule>
    <cfRule type="expression" dxfId="1521" priority="453">
      <formula>AND(S9=1,E4=1)</formula>
    </cfRule>
    <cfRule type="expression" dxfId="1520" priority="27">
      <formula>AND(S13=1,A4=1)</formula>
    </cfRule>
  </conditionalFormatting>
  <conditionalFormatting sqref="S5">
    <cfRule type="expression" dxfId="1519" priority="459">
      <formula>AND(S9=1,E5=1)</formula>
    </cfRule>
    <cfRule type="expression" dxfId="1518" priority="147">
      <formula>AND(S12=1,B5=1)</formula>
    </cfRule>
    <cfRule type="expression" dxfId="1517" priority="251">
      <formula>AND(S11=1,C5=1)</formula>
    </cfRule>
    <cfRule type="expression" dxfId="1516" priority="43">
      <formula>AND(S13=1,A5=1)</formula>
    </cfRule>
    <cfRule type="expression" dxfId="1515" priority="365">
      <formula>AND(S10=1,D5=1)</formula>
    </cfRule>
  </conditionalFormatting>
  <conditionalFormatting sqref="S6">
    <cfRule type="expression" dxfId="1514" priority="475">
      <formula>AND($S$9=1,$E$6=1)</formula>
    </cfRule>
    <cfRule type="expression" dxfId="1513" priority="267">
      <formula>AND(S11=1,C6=1)</formula>
    </cfRule>
    <cfRule type="expression" dxfId="1512" priority="163">
      <formula>AND(S12=1,B6=1)</formula>
    </cfRule>
    <cfRule type="expression" dxfId="1511" priority="381">
      <formula>AND(S10=1,D6=1)</formula>
    </cfRule>
    <cfRule type="expression" dxfId="1510" priority="59">
      <formula>AND(S13=1,A6=1)</formula>
    </cfRule>
  </conditionalFormatting>
  <conditionalFormatting sqref="S7">
    <cfRule type="expression" dxfId="1509" priority="283">
      <formula>AND(S11=1,C7=1)</formula>
    </cfRule>
    <cfRule type="expression" dxfId="1508" priority="179">
      <formula>AND(S12=1,B7=1)</formula>
    </cfRule>
    <cfRule type="expression" dxfId="1507" priority="491">
      <formula>AND($S$9=1,$E$7=1)</formula>
    </cfRule>
    <cfRule type="expression" dxfId="1506" priority="75">
      <formula>AND(S13=1,A7=1)</formula>
    </cfRule>
    <cfRule type="expression" dxfId="1505" priority="397">
      <formula>AND(S10=1,D7=1)</formula>
    </cfRule>
  </conditionalFormatting>
  <conditionalFormatting sqref="S8">
    <cfRule type="expression" dxfId="1504" priority="91">
      <formula>AND(S13=1,A8=1)</formula>
    </cfRule>
    <cfRule type="expression" dxfId="1503" priority="507">
      <formula>AND($S$9=1,$E$8=1)</formula>
    </cfRule>
    <cfRule type="expression" dxfId="1502" priority="413">
      <formula>AND(S10=1,D8=1)</formula>
    </cfRule>
    <cfRule type="expression" dxfId="1501" priority="299">
      <formula>AND(S11=1,C8=1)</formula>
    </cfRule>
    <cfRule type="expression" dxfId="1500" priority="195">
      <formula>AND(S12=1,B8=1)</formula>
    </cfRule>
  </conditionalFormatting>
  <conditionalFormatting sqref="T2">
    <cfRule type="expression" dxfId="1499" priority="2">
      <formula>AND(T13=1,A2=1)</formula>
    </cfRule>
    <cfRule type="expression" dxfId="1498" priority="210">
      <formula>AND(T11=1,C2=1)</formula>
    </cfRule>
    <cfRule type="expression" dxfId="1497" priority="428">
      <formula>AND(T9=1,E2=1)</formula>
    </cfRule>
    <cfRule type="expression" dxfId="1496" priority="106">
      <formula>AND(T12=1,B2=1)</formula>
    </cfRule>
    <cfRule type="expression" dxfId="1495" priority="314">
      <formula>AND(T10=1,D2=1)</formula>
    </cfRule>
  </conditionalFormatting>
  <conditionalFormatting sqref="T3">
    <cfRule type="expression" dxfId="1494" priority="322">
      <formula>AND(T10=1,D3=1)</formula>
    </cfRule>
    <cfRule type="expression" dxfId="1493" priority="436">
      <formula>AND(T9=1,E3=1)</formula>
    </cfRule>
    <cfRule type="expression" dxfId="1492" priority="218">
      <formula>AND(T11=1,C3=1)</formula>
    </cfRule>
    <cfRule type="expression" dxfId="1491" priority="114">
      <formula>AND(T12=1,B3=1)</formula>
    </cfRule>
    <cfRule type="expression" dxfId="1490" priority="10">
      <formula>AND(T13=1,A3=1)</formula>
    </cfRule>
  </conditionalFormatting>
  <conditionalFormatting sqref="T4">
    <cfRule type="expression" dxfId="1489" priority="26">
      <formula>AND(T13=1,A4=1)</formula>
    </cfRule>
    <cfRule type="expression" dxfId="1488" priority="234">
      <formula>AND(T11=1,C4=1)</formula>
    </cfRule>
    <cfRule type="expression" dxfId="1487" priority="452">
      <formula>AND(T9=1,E4=1)</formula>
    </cfRule>
    <cfRule type="expression" dxfId="1486" priority="130">
      <formula>AND(T12=1,B4=1)</formula>
    </cfRule>
    <cfRule type="expression" dxfId="1485" priority="338">
      <formula>AND(T10=1,D4=1)</formula>
    </cfRule>
  </conditionalFormatting>
  <conditionalFormatting sqref="T5">
    <cfRule type="expression" dxfId="1484" priority="146">
      <formula>AND(T12=1,B5=1)</formula>
    </cfRule>
    <cfRule type="expression" dxfId="1483" priority="42">
      <formula>AND(T13=1,A5=1)</formula>
    </cfRule>
    <cfRule type="expression" dxfId="1482" priority="364">
      <formula>AND(T10=1,D5=1)</formula>
    </cfRule>
    <cfRule type="expression" dxfId="1481" priority="250">
      <formula>AND(T11=1,C5=1)</formula>
    </cfRule>
    <cfRule type="expression" dxfId="1480" priority="458">
      <formula>AND(T9=1,E5=1)</formula>
    </cfRule>
  </conditionalFormatting>
  <conditionalFormatting sqref="T6">
    <cfRule type="expression" dxfId="1479" priority="162">
      <formula>AND(T12=1,B6=1)</formula>
    </cfRule>
    <cfRule type="expression" dxfId="1478" priority="474">
      <formula>AND($T$9=1,$E$6=1)</formula>
    </cfRule>
    <cfRule type="expression" dxfId="1477" priority="380">
      <formula>AND(T10=1,D6=1)</formula>
    </cfRule>
    <cfRule type="expression" dxfId="1476" priority="266">
      <formula>AND(T11=1,C6=1)</formula>
    </cfRule>
    <cfRule type="expression" dxfId="1475" priority="58">
      <formula>AND(T13=1,A6=1)</formula>
    </cfRule>
  </conditionalFormatting>
  <conditionalFormatting sqref="T7">
    <cfRule type="expression" dxfId="1474" priority="282">
      <formula>AND(T11=1,C7=1)</formula>
    </cfRule>
    <cfRule type="expression" dxfId="1473" priority="396">
      <formula>AND(T10=1,D7=1)</formula>
    </cfRule>
    <cfRule type="expression" dxfId="1472" priority="74">
      <formula>AND(T13=1,A7=1)</formula>
    </cfRule>
    <cfRule type="expression" dxfId="1471" priority="490">
      <formula>AND($T$9=1,$E$7=1)</formula>
    </cfRule>
    <cfRule type="expression" dxfId="1470" priority="178">
      <formula>AND(T12=1,B7=1)</formula>
    </cfRule>
  </conditionalFormatting>
  <conditionalFormatting sqref="T8">
    <cfRule type="expression" dxfId="1469" priority="506">
      <formula>AND($T$9=1,$E$8=1)</formula>
    </cfRule>
    <cfRule type="expression" dxfId="1468" priority="194">
      <formula>AND(T12=1,B8=1)</formula>
    </cfRule>
    <cfRule type="expression" dxfId="1467" priority="412">
      <formula>AND(T10=1,D8=1)</formula>
    </cfRule>
    <cfRule type="expression" dxfId="1466" priority="90">
      <formula>AND(T13=1,A8=1)</formula>
    </cfRule>
    <cfRule type="expression" dxfId="1465" priority="298">
      <formula>AND(T11=1,C8=1)</formula>
    </cfRule>
  </conditionalFormatting>
  <conditionalFormatting sqref="U2">
    <cfRule type="expression" dxfId="1464" priority="1">
      <formula>AND(U13=1,A2=1)</formula>
    </cfRule>
    <cfRule type="expression" dxfId="1463" priority="427">
      <formula>AND(U9=1,E2=1)</formula>
    </cfRule>
    <cfRule type="expression" dxfId="1462" priority="209">
      <formula>AND(U11=1,C2=1)</formula>
    </cfRule>
    <cfRule type="expression" dxfId="1461" priority="105">
      <formula>AND(U12=1,B2=1)</formula>
    </cfRule>
    <cfRule type="expression" dxfId="1460" priority="313">
      <formula>AND(U10=1,D2=1)</formula>
    </cfRule>
  </conditionalFormatting>
  <conditionalFormatting sqref="U3">
    <cfRule type="expression" dxfId="1459" priority="9">
      <formula>AND(U13=1,A3=1)</formula>
    </cfRule>
    <cfRule type="expression" dxfId="1458" priority="321">
      <formula>AND(U10=1,D3=1)</formula>
    </cfRule>
    <cfRule type="expression" dxfId="1457" priority="113">
      <formula>AND(U12=1,B3=1)</formula>
    </cfRule>
    <cfRule type="expression" dxfId="1456" priority="217">
      <formula>AND(U11=1,C3=1)</formula>
    </cfRule>
    <cfRule type="expression" dxfId="1455" priority="435">
      <formula>AND(U9=1,E3=1)</formula>
    </cfRule>
  </conditionalFormatting>
  <conditionalFormatting sqref="U4">
    <cfRule type="expression" dxfId="1454" priority="25">
      <formula>AND(U13=1,A4=1)</formula>
    </cfRule>
    <cfRule type="expression" dxfId="1453" priority="233">
      <formula>AND(U11=1,C4=1)</formula>
    </cfRule>
    <cfRule type="expression" dxfId="1452" priority="129">
      <formula>AND(U12=1,B4=1)</formula>
    </cfRule>
    <cfRule type="expression" dxfId="1451" priority="337">
      <formula>AND(U10=1,D4=1)</formula>
    </cfRule>
    <cfRule type="expression" dxfId="1450" priority="451">
      <formula>AND(U9=1,E4=1)</formula>
    </cfRule>
  </conditionalFormatting>
  <conditionalFormatting sqref="U5">
    <cfRule type="expression" dxfId="1449" priority="249">
      <formula>AND(U11=1,C5=1)</formula>
    </cfRule>
    <cfRule type="expression" dxfId="1448" priority="41">
      <formula>AND(U13=1,A5=1)</formula>
    </cfRule>
    <cfRule type="expression" dxfId="1447" priority="145">
      <formula>AND(U12=1,B5=1)</formula>
    </cfRule>
    <cfRule type="expression" dxfId="1446" priority="363">
      <formula>AND(U10=1,D5=1)</formula>
    </cfRule>
    <cfRule type="expression" dxfId="1445" priority="457">
      <formula>AND(U9=1,E5=1)</formula>
    </cfRule>
  </conditionalFormatting>
  <conditionalFormatting sqref="U6">
    <cfRule type="expression" dxfId="1444" priority="57">
      <formula>AND(U13=1,A6=1)</formula>
    </cfRule>
    <cfRule type="expression" dxfId="1443" priority="379">
      <formula>AND(U10=1,D6=1)</formula>
    </cfRule>
    <cfRule type="expression" dxfId="1442" priority="473">
      <formula>AND($U$9=1,$E$6=1)</formula>
    </cfRule>
    <cfRule type="expression" dxfId="1441" priority="265">
      <formula>AND(U11=1,C6=1)</formula>
    </cfRule>
    <cfRule type="expression" dxfId="1440" priority="161">
      <formula>AND(U12=1,B6=1)</formula>
    </cfRule>
  </conditionalFormatting>
  <conditionalFormatting sqref="U7">
    <cfRule type="expression" dxfId="1439" priority="489">
      <formula>AND($U$9=1,$E$7=1)</formula>
    </cfRule>
    <cfRule type="expression" dxfId="1438" priority="73">
      <formula>AND(U13=1,A7=1)</formula>
    </cfRule>
    <cfRule type="expression" dxfId="1437" priority="395">
      <formula>AND(U10=1,D7=1)</formula>
    </cfRule>
    <cfRule type="expression" dxfId="1436" priority="177">
      <formula>AND(U12=1,B7=1)</formula>
    </cfRule>
    <cfRule type="expression" dxfId="1435" priority="281">
      <formula>AND(U11=1,C7=1)</formula>
    </cfRule>
  </conditionalFormatting>
  <conditionalFormatting sqref="U8">
    <cfRule type="expression" dxfId="1434" priority="89">
      <formula>AND(U13=1,A8=1)</formula>
    </cfRule>
    <cfRule type="expression" dxfId="1433" priority="297">
      <formula>AND(U11=1,C8=1)</formula>
    </cfRule>
    <cfRule type="expression" dxfId="1432" priority="193">
      <formula>AND(U12=1,B8=1)</formula>
    </cfRule>
    <cfRule type="expression" dxfId="1431" priority="411">
      <formula>AND(U10=1,D8=1)</formula>
    </cfRule>
    <cfRule type="expression" dxfId="1430" priority="505">
      <formula>AND($U$9=1,$E$8=1)</formula>
    </cfRule>
  </conditionalFormatting>
  <printOptions horizontalCentered="1" verticalCentered="1"/>
  <pageMargins left="0" right="0" top="0" bottom="0" header="0" footer="0"/>
  <pageSetup paperSize="9" scale="58" orientation="landscape" r:id="rId1"/>
  <colBreaks count="1" manualBreakCount="1">
    <brk id="2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F46F6-1C16-4518-B6AD-E1039AA5A254}">
  <sheetPr codeName="Sheet10">
    <tabColor theme="2"/>
  </sheetPr>
  <dimension ref="A1:X24"/>
  <sheetViews>
    <sheetView showGridLines="0" view="pageBreakPreview" zoomScaleNormal="70" zoomScaleSheetLayoutView="100" workbookViewId="0">
      <selection activeCell="A14" sqref="A14:XFD1048576"/>
    </sheetView>
  </sheetViews>
  <sheetFormatPr defaultColWidth="0" defaultRowHeight="18.75" zeroHeight="1"/>
  <cols>
    <col min="1" max="1" width="0.125" style="96" customWidth="1"/>
    <col min="2" max="3" width="8.625" style="96" hidden="1" customWidth="1"/>
    <col min="4" max="4" width="8.625" style="96" customWidth="1"/>
    <col min="5" max="5" width="11.75" style="96" customWidth="1"/>
    <col min="6" max="6" width="8.125" style="96" customWidth="1"/>
    <col min="7" max="7" width="8.25" style="96" customWidth="1"/>
    <col min="8" max="8" width="8.375" style="96" customWidth="1"/>
    <col min="9" max="9" width="7.875" style="96" customWidth="1"/>
    <col min="10" max="10" width="10" style="96" customWidth="1"/>
    <col min="11" max="11" width="10.375" style="96" customWidth="1"/>
    <col min="12" max="13" width="10.125" style="96" customWidth="1"/>
    <col min="14" max="14" width="9.875" style="96" customWidth="1"/>
    <col min="15" max="15" width="10.5" style="96" customWidth="1"/>
    <col min="16" max="16" width="10.25" style="96" customWidth="1"/>
    <col min="17" max="17" width="10.125" style="96" customWidth="1"/>
    <col min="18" max="18" width="10.375" style="96" customWidth="1"/>
    <col min="19" max="19" width="10" style="96" customWidth="1"/>
    <col min="20" max="20" width="10.125" style="96" customWidth="1"/>
    <col min="21" max="21" width="10.375" style="96" customWidth="1"/>
    <col min="22" max="24" width="8.625" style="96" customWidth="1"/>
    <col min="25" max="16384" width="8.625" style="96" hidden="1"/>
  </cols>
  <sheetData>
    <row r="1" spans="1:23" ht="57.6" customHeight="1"/>
    <row r="2" spans="1:23" ht="100.5" customHeight="1">
      <c r="A2" s="102">
        <f>IF(AND($M$21&lt;8,$O$21&gt;7),1,0)</f>
        <v>0</v>
      </c>
      <c r="B2" s="102">
        <f>IF(AND($M$20&lt;8,$O$20&gt;7),1,0)</f>
        <v>0</v>
      </c>
      <c r="C2" s="102">
        <f>IF(AND($M$19&lt;8,$O$19&gt;7),1,0)</f>
        <v>0</v>
      </c>
      <c r="D2" s="102">
        <f>IF(AND($M$18&lt;8,$O$18&gt;7),1,0)</f>
        <v>0</v>
      </c>
      <c r="E2" s="102">
        <f>IF(AND($M$17&lt;8,$O$17&gt;7),1,0)</f>
        <v>0</v>
      </c>
    </row>
    <row r="3" spans="1:23" ht="59.1" customHeight="1">
      <c r="A3" s="102">
        <f>IF(AND($M$21&lt;7,$O$21&gt;6),1,0)</f>
        <v>0</v>
      </c>
      <c r="B3" s="102">
        <f>IF(AND($M$20&lt;7,$O$20&gt;6),1,0)</f>
        <v>0</v>
      </c>
      <c r="C3" s="102">
        <f>IF(AND($M$19&lt;7,$O$19&gt;6),1,0)</f>
        <v>0</v>
      </c>
      <c r="D3" s="102">
        <f>IF(AND($M$18&lt;7,$O$18&gt;6),1,0)</f>
        <v>0</v>
      </c>
      <c r="E3" s="102">
        <f>IF(AND($M$17&lt;7,$O$17&gt;6),1,0)</f>
        <v>0</v>
      </c>
    </row>
    <row r="4" spans="1:23" ht="57.6" customHeight="1">
      <c r="A4" s="102">
        <f>IF(AND($M$21&lt;6,$O$21&gt;5),1,0)</f>
        <v>0</v>
      </c>
      <c r="B4" s="102">
        <f>IF(AND($M$20&lt;6,$O$20&gt;5),1,0)</f>
        <v>0</v>
      </c>
      <c r="C4" s="102">
        <f>IF(AND($M$19&lt;6,$O$19&gt;5),1,0)</f>
        <v>0</v>
      </c>
      <c r="D4" s="102">
        <f>IF(AND($M$18&lt;6,$O$18&gt;5),1,0)</f>
        <v>0</v>
      </c>
      <c r="E4" s="102">
        <f>IF(AND($M$17&lt;6,$O$17&gt;5),1,0)</f>
        <v>0</v>
      </c>
    </row>
    <row r="5" spans="1:23" ht="43.5" customHeight="1">
      <c r="A5" s="102">
        <f>IF(AND($M$21&lt;5,$O$21&gt;4),1,0)</f>
        <v>0</v>
      </c>
      <c r="B5" s="102">
        <f>IF(AND($M$20&lt;5,$O$20&gt;4),1,0)</f>
        <v>0</v>
      </c>
      <c r="C5" s="102">
        <f>IF(AND($M$19&lt;5,$O$19&gt;4),1,0)</f>
        <v>0</v>
      </c>
      <c r="D5" s="102">
        <f>IF(AND($M$18&lt;5,$O$18&gt;4),1,0)</f>
        <v>0</v>
      </c>
      <c r="E5" s="102">
        <f>IF(AND($M$17&lt;5,$O$17&gt;4),1,0)</f>
        <v>0</v>
      </c>
    </row>
    <row r="6" spans="1:23" ht="26.1" customHeight="1">
      <c r="A6" s="102">
        <f>IF(AND($M$21&lt;4,$O$21&gt;3),1,0)</f>
        <v>0</v>
      </c>
      <c r="B6" s="102">
        <f>IF(AND($M$20&lt;4,$O$20&gt;3),1,0)</f>
        <v>0</v>
      </c>
      <c r="C6" s="102">
        <f>IF(AND($M$19&lt;4,$O$19&gt;3),1,0)</f>
        <v>0</v>
      </c>
      <c r="D6" s="102">
        <f>IF(AND($M$18&lt;4,$O$18&gt;3),1,0)</f>
        <v>0</v>
      </c>
      <c r="E6" s="102">
        <f>IF(AND($M$17&lt;4,$O$17&gt;3),1,0)</f>
        <v>0</v>
      </c>
    </row>
    <row r="7" spans="1:23" ht="67.5" customHeight="1">
      <c r="A7" s="102">
        <f>IF(AND($M$21&lt;3,$O$21&gt;2),1,0)</f>
        <v>0</v>
      </c>
      <c r="B7" s="102">
        <f>IF(AND($M$20&lt;3,$O$20&gt;2),1,0)</f>
        <v>0</v>
      </c>
      <c r="C7" s="102">
        <f>IF(AND($M$19&lt;3,$O$19&gt;2),1,0)</f>
        <v>0</v>
      </c>
      <c r="D7" s="102">
        <f>IF(AND($M$18&lt;3,$O$18&gt;2),1,0)</f>
        <v>0</v>
      </c>
      <c r="E7" s="102">
        <f>IF(AND($M$17&lt;3,$O$17&gt;2),1,0)</f>
        <v>0</v>
      </c>
      <c r="V7" s="103"/>
      <c r="W7" s="103"/>
    </row>
    <row r="8" spans="1:23" ht="45.6" customHeight="1">
      <c r="A8" s="102">
        <f>IF(AND($M$21&lt;2,$O$21&gt;1),1,0)</f>
        <v>0</v>
      </c>
      <c r="B8" s="102">
        <f>IF(AND($M$20&lt;2,$O$20&gt;1),1,0)</f>
        <v>0</v>
      </c>
      <c r="C8" s="102">
        <f>IF(AND($M$19&lt;2,$O$19&gt;1),1,0)</f>
        <v>0</v>
      </c>
      <c r="D8" s="102">
        <f>IF(AND($M$18&lt;2,$O$18&gt;1),1,0)</f>
        <v>0</v>
      </c>
      <c r="E8" s="102">
        <f>IF(AND($M$17&lt;2,$O$17&gt;1),1,0)</f>
        <v>0</v>
      </c>
      <c r="V8" s="101"/>
    </row>
    <row r="9" spans="1:23">
      <c r="F9" s="96">
        <f>IF(AND($L$17&lt;2,$N$17&gt;1),1,0)</f>
        <v>0</v>
      </c>
      <c r="G9" s="96">
        <f>IF(AND($L$17&lt;3,$N$17&gt;2),1,0)</f>
        <v>0</v>
      </c>
      <c r="H9" s="96">
        <f>IF(AND($L$17&lt;4,$N$17&gt;3),1,0)</f>
        <v>0</v>
      </c>
      <c r="I9" s="96">
        <f>IF(AND($L$17&lt;5,$N$17&gt;4),1,0)</f>
        <v>0</v>
      </c>
      <c r="J9" s="96">
        <f>IF(AND($L$17&lt;6,$N$17&gt;5),1,0)</f>
        <v>0</v>
      </c>
      <c r="K9" s="96">
        <f>IF(AND($L$17&lt;7,$N$17&gt;6),1,0)</f>
        <v>0</v>
      </c>
      <c r="L9" s="96">
        <f>IF(AND($L$17&lt;8,$N$17&gt;7),1,0)</f>
        <v>0</v>
      </c>
      <c r="M9" s="96">
        <f>IF(AND($L$17&lt;9,$N$17&gt;8),1,0)</f>
        <v>0</v>
      </c>
      <c r="N9" s="96">
        <f>IF(AND($L$17&lt;10,$N$17&gt;9),1,0)</f>
        <v>0</v>
      </c>
      <c r="O9" s="96">
        <f>IF(AND($L$17&lt;11,$N$17&gt;10),1,0)</f>
        <v>0</v>
      </c>
      <c r="P9" s="96">
        <f>IF(AND($L$17&lt;12,$N$17&gt;11),1,0)</f>
        <v>0</v>
      </c>
      <c r="Q9" s="96">
        <f>IF(AND($L$17&lt;13,$N$17&gt;12),1,0)</f>
        <v>0</v>
      </c>
      <c r="R9" s="96">
        <f>IF(AND($L$17&lt;14,$N$17&gt;13),1,0)</f>
        <v>0</v>
      </c>
      <c r="S9" s="96">
        <f>IF(AND($L$17&lt;15,$N$17&gt;14),1,0)</f>
        <v>0</v>
      </c>
      <c r="T9" s="96">
        <f>IF(AND($L$17&lt;16,$N$17&gt;15),1,0)</f>
        <v>0</v>
      </c>
      <c r="U9" s="96">
        <f>IF(AND($L$17&lt;17,$N$17&gt;16),1,0)</f>
        <v>0</v>
      </c>
    </row>
    <row r="10" spans="1:23">
      <c r="F10" s="96">
        <f>IF(AND($L$18&lt;2,$N$18&gt;1),1,0)</f>
        <v>0</v>
      </c>
      <c r="G10" s="96">
        <f>IF(AND($L$18&lt;3,$N$18&gt;2),1,0)</f>
        <v>0</v>
      </c>
      <c r="H10" s="96">
        <f>IF(AND($L$18&lt;4,$N$18&gt;3),1,0)</f>
        <v>0</v>
      </c>
      <c r="I10" s="96">
        <f>IF(AND($L$18&lt;5,$N$18&gt;4),1,0)</f>
        <v>0</v>
      </c>
      <c r="J10" s="96">
        <f>IF(AND($L$18&lt;6,$N$18&gt;5),1,0)</f>
        <v>0</v>
      </c>
      <c r="K10" s="96">
        <f>IF(AND($L$18&lt;7,$N$18&gt;6),1,0)</f>
        <v>0</v>
      </c>
      <c r="L10" s="96">
        <f>IF(AND($L$18&lt;8,$N$18&gt;7),1,0)</f>
        <v>0</v>
      </c>
      <c r="M10" s="96">
        <f>IF(AND($L$18&lt;9,$N$18&gt;8),1,0)</f>
        <v>0</v>
      </c>
      <c r="N10" s="96">
        <f>IF(AND($L$18&lt;10,$N$18&gt;9),1,0)</f>
        <v>0</v>
      </c>
      <c r="O10" s="96">
        <f>IF(AND($L$18&lt;11,$N$18&gt;10),1,0)</f>
        <v>0</v>
      </c>
      <c r="P10" s="96">
        <f>IF(AND($L$18&lt;12,$N$18&gt;11),1,0)</f>
        <v>0</v>
      </c>
      <c r="Q10" s="96">
        <f>IF(AND($L$18&lt;13,$N$18&gt;12),1,0)</f>
        <v>0</v>
      </c>
      <c r="R10" s="96">
        <f>IF(AND($L$18&lt;14,$N$18&gt;13),1,0)</f>
        <v>0</v>
      </c>
      <c r="S10" s="96">
        <f>IF(AND($L$18&lt;15,$N$18&gt;14),1,0)</f>
        <v>0</v>
      </c>
      <c r="T10" s="96">
        <f>IF(AND($L$18&lt;16,$N$18&gt;15),1,0)</f>
        <v>0</v>
      </c>
      <c r="U10" s="96">
        <f>IF(AND($L$18&lt;17,$N$18&gt;16),1,0)</f>
        <v>0</v>
      </c>
    </row>
    <row r="11" spans="1:23">
      <c r="F11" s="96">
        <f>IF(AND($L$19&lt;2,$N$19&gt;1),1,0)</f>
        <v>0</v>
      </c>
      <c r="G11" s="96">
        <f>IF(AND($L$19&lt;3,$N$19&gt;2),1,0)</f>
        <v>0</v>
      </c>
      <c r="H11" s="96">
        <f>IF(AND($L$19&lt;4,$N$19&gt;3),1,0)</f>
        <v>0</v>
      </c>
      <c r="I11" s="96">
        <f>IF(AND($L$19&lt;5,$N$19&gt;4),1,0)</f>
        <v>0</v>
      </c>
      <c r="J11" s="96">
        <f>IF(AND($L$19&lt;6,$N$19&gt;5),1,0)</f>
        <v>0</v>
      </c>
      <c r="K11" s="96">
        <f>IF(AND($L$19&lt;7,$N$19&gt;6),1,0)</f>
        <v>0</v>
      </c>
      <c r="L11" s="96">
        <f>IF(AND($L$19&lt;8,$N$19&gt;7),1,0)</f>
        <v>0</v>
      </c>
      <c r="M11" s="96">
        <f>IF(AND($L$19&lt;9,$N$19&gt;8),1,0)</f>
        <v>0</v>
      </c>
      <c r="N11" s="96">
        <f>IF(AND($L$19&lt;10,$N$19&gt;9),1,0)</f>
        <v>0</v>
      </c>
      <c r="O11" s="96">
        <f>IF(AND($L$19&lt;11,$N$19&gt;10),1,0)</f>
        <v>0</v>
      </c>
      <c r="P11" s="96">
        <f>IF(AND($L$19&lt;12,$N$19&gt;11),1,0)</f>
        <v>0</v>
      </c>
      <c r="Q11" s="96">
        <f>IF(AND($L$19&lt;13,$N$19&gt;12),1,0)</f>
        <v>0</v>
      </c>
      <c r="R11" s="96">
        <f>IF(AND($L$19&lt;14,$N$19&gt;13),1,0)</f>
        <v>0</v>
      </c>
      <c r="S11" s="96">
        <f>IF(AND($L$19&lt;15,$N$19&gt;14),1,0)</f>
        <v>0</v>
      </c>
      <c r="T11" s="96">
        <f>IF(AND($L$19&lt;16,$N$19&gt;15),1,0)</f>
        <v>0</v>
      </c>
      <c r="U11" s="96">
        <f>IF(AND($L$19&lt;17,$N$19&gt;16),1,0)</f>
        <v>0</v>
      </c>
    </row>
    <row r="12" spans="1:23">
      <c r="F12" s="96">
        <f>IF(AND($L$20&lt;2,$N$20&gt;1),1,0)</f>
        <v>0</v>
      </c>
      <c r="G12" s="96">
        <f>IF(AND($L$20&lt;3,$N$20&gt;2),1,0)</f>
        <v>0</v>
      </c>
      <c r="H12" s="96">
        <f>IF(AND($L$20&lt;4,$N$20&gt;3),1,0)</f>
        <v>0</v>
      </c>
      <c r="I12" s="96">
        <f>IF(AND($L$20&lt;5,$N$20&gt;4),1,0)</f>
        <v>0</v>
      </c>
      <c r="J12" s="96">
        <f>IF(AND($L$20&lt;6,$N$20&gt;5),1,0)</f>
        <v>0</v>
      </c>
      <c r="K12" s="96">
        <f>IF(AND($L$20&lt;7,$N$20&gt;6),1,0)</f>
        <v>0</v>
      </c>
      <c r="L12" s="96">
        <f>IF(AND($L$20&lt;8,$N$20&gt;7),1,0)</f>
        <v>0</v>
      </c>
      <c r="M12" s="96">
        <f>IF(AND($L$20&lt;9,$N$20&gt;8),1,0)</f>
        <v>0</v>
      </c>
      <c r="N12" s="96">
        <f>IF(AND($L$20&lt;10,$N$20&gt;9),1,0)</f>
        <v>0</v>
      </c>
      <c r="O12" s="96">
        <f>IF(AND($L$20&lt;11,$N$20&gt;10),1,0)</f>
        <v>0</v>
      </c>
      <c r="P12" s="96">
        <f>IF(AND($L$20&lt;12,$N$20&gt;11),1,0)</f>
        <v>0</v>
      </c>
      <c r="Q12" s="96">
        <f>IF(AND($L$20&lt;13,$N$20&gt;12),1,0)</f>
        <v>0</v>
      </c>
      <c r="R12" s="96">
        <f>IF(AND($L$20&lt;14,$N$20&gt;13),1,0)</f>
        <v>0</v>
      </c>
      <c r="S12" s="96">
        <f>IF(AND($L$20&lt;15,$N$20&gt;14),1,0)</f>
        <v>0</v>
      </c>
      <c r="T12" s="96">
        <f>IF(AND($L$20&lt;16,$N$20&gt;15),1,0)</f>
        <v>0</v>
      </c>
      <c r="U12" s="96">
        <f>IF(AND($L$20&lt;17,$N$20&gt;16),1,0)</f>
        <v>0</v>
      </c>
    </row>
    <row r="13" spans="1:23">
      <c r="F13" s="96">
        <f>IF(AND($L$21&lt;2,$N$21&gt;1),1,0)</f>
        <v>0</v>
      </c>
      <c r="G13" s="96">
        <f>IF(AND($L$21&lt;3,$N$21&gt;2),1,0)</f>
        <v>0</v>
      </c>
      <c r="H13" s="96">
        <f>IF(AND($L$21&lt;4,$N$21&gt;3),1,0)</f>
        <v>0</v>
      </c>
      <c r="I13" s="96">
        <f>IF(AND($L$21&lt;5,$N$21&gt;4),1,0)</f>
        <v>0</v>
      </c>
      <c r="J13" s="96">
        <f>IF(AND($L$21&lt;6,$N$21&gt;5),1,0)</f>
        <v>0</v>
      </c>
      <c r="K13" s="96">
        <f>IF(AND($L$21&lt;7,$N$21&gt;6),1,0)</f>
        <v>0</v>
      </c>
      <c r="L13" s="96">
        <f>IF(AND($L$21&lt;8,$N$21&gt;7),1,0)</f>
        <v>0</v>
      </c>
      <c r="M13" s="96">
        <f>IF(AND($L$21&lt;9,$N$21&gt;8),1,0)</f>
        <v>0</v>
      </c>
      <c r="N13" s="96">
        <f>IF(AND($L$21&lt;10,$N$21&gt;9),1,0)</f>
        <v>0</v>
      </c>
      <c r="O13" s="96">
        <f>IF(AND($L$21&lt;11,$N$21&gt;10),1,0)</f>
        <v>0</v>
      </c>
      <c r="P13" s="96">
        <f>IF(AND($L$21&lt;12,$N$21&gt;11),1,0)</f>
        <v>0</v>
      </c>
      <c r="Q13" s="96">
        <f>IF(AND($L$21&lt;13,$N$21&gt;12),1,0)</f>
        <v>0</v>
      </c>
      <c r="R13" s="96">
        <f>IF(AND($L$21&lt;14,$N$21&gt;13),1,0)</f>
        <v>0</v>
      </c>
      <c r="S13" s="96">
        <f>IF(AND($L$21&lt;15,$N$21&gt;14),1,0)</f>
        <v>0</v>
      </c>
      <c r="T13" s="96">
        <f>IF(AND($L$21&lt;16,$N$21&gt;15),1,0)</f>
        <v>0</v>
      </c>
      <c r="U13" s="96">
        <f>IF(AND($L$21&lt;17,$N$21&gt;16),1,0)</f>
        <v>0</v>
      </c>
    </row>
    <row r="14" spans="1:23" ht="17.100000000000001" hidden="1" customHeight="1"/>
    <row r="15" spans="1:23" ht="18" hidden="1" customHeight="1"/>
    <row r="16" spans="1:23" ht="18" hidden="1" customHeight="1">
      <c r="F16" s="97" t="s">
        <v>64</v>
      </c>
      <c r="G16" s="97" t="s">
        <v>65</v>
      </c>
      <c r="H16" s="97" t="s">
        <v>66</v>
      </c>
      <c r="I16" s="97" t="s">
        <v>67</v>
      </c>
      <c r="J16" s="97" t="s">
        <v>68</v>
      </c>
      <c r="L16" s="97" t="s">
        <v>86</v>
      </c>
      <c r="M16" s="97" t="s">
        <v>87</v>
      </c>
      <c r="N16" s="97" t="s">
        <v>88</v>
      </c>
      <c r="O16" s="97" t="s">
        <v>89</v>
      </c>
    </row>
    <row r="17" spans="5:15" ht="18" hidden="1" customHeight="1">
      <c r="E17" s="100" t="s">
        <v>85</v>
      </c>
      <c r="F17" s="99" t="str">
        <f>IFERROR((工事計画書!AF58),"")</f>
        <v/>
      </c>
      <c r="G17" s="99">
        <f>IFERROR((工事計画書!AG58),"")</f>
        <v>0</v>
      </c>
      <c r="H17" s="99">
        <f>IFERROR((工事計画書!AH58),"")</f>
        <v>0</v>
      </c>
      <c r="I17" s="99">
        <f>IFERROR((工事計画書!AI58),"")</f>
        <v>0</v>
      </c>
      <c r="J17" s="99">
        <f>IFERROR((工事計画書!AJ58),"")</f>
        <v>0</v>
      </c>
      <c r="K17" s="98" t="s">
        <v>159</v>
      </c>
      <c r="L17" s="97">
        <f t="shared" ref="L17:M21" si="0">IF(G17&lt;I17,G17,I17)</f>
        <v>0</v>
      </c>
      <c r="M17" s="97">
        <f t="shared" si="0"/>
        <v>0</v>
      </c>
      <c r="N17" s="97">
        <f t="shared" ref="N17:O21" si="1">IF(G17&lt;I17,I17,G17)</f>
        <v>0</v>
      </c>
      <c r="O17" s="97">
        <f t="shared" si="1"/>
        <v>0</v>
      </c>
    </row>
    <row r="18" spans="5:15" ht="18" hidden="1" customHeight="1">
      <c r="E18" s="100" t="s">
        <v>163</v>
      </c>
      <c r="F18" s="99">
        <f>IFERROR((工事計画書!AF59),"")</f>
        <v>0</v>
      </c>
      <c r="G18" s="99">
        <f>IFERROR((工事計画書!AG59),"")</f>
        <v>0</v>
      </c>
      <c r="H18" s="99">
        <f>IFERROR((工事計画書!AH59),"")</f>
        <v>0</v>
      </c>
      <c r="I18" s="99">
        <f>IFERROR((工事計画書!AI59),"")</f>
        <v>0</v>
      </c>
      <c r="J18" s="99">
        <f>IFERROR((工事計画書!AJ59),"")</f>
        <v>0</v>
      </c>
      <c r="K18" s="98" t="s">
        <v>159</v>
      </c>
      <c r="L18" s="97">
        <f t="shared" si="0"/>
        <v>0</v>
      </c>
      <c r="M18" s="97">
        <f t="shared" si="0"/>
        <v>0</v>
      </c>
      <c r="N18" s="97">
        <f t="shared" si="1"/>
        <v>0</v>
      </c>
      <c r="O18" s="97">
        <f t="shared" si="1"/>
        <v>0</v>
      </c>
    </row>
    <row r="19" spans="5:15" ht="18" hidden="1" customHeight="1">
      <c r="E19" s="100" t="s">
        <v>162</v>
      </c>
      <c r="F19" s="99">
        <f>IFERROR((工事計画書!AF60),"")</f>
        <v>0</v>
      </c>
      <c r="G19" s="99">
        <f>IFERROR((工事計画書!AG60),"")</f>
        <v>0</v>
      </c>
      <c r="H19" s="99">
        <f>IFERROR((工事計画書!AH60),"")</f>
        <v>0</v>
      </c>
      <c r="I19" s="99">
        <f>IFERROR((工事計画書!AI60),"")</f>
        <v>0</v>
      </c>
      <c r="J19" s="99">
        <f>IFERROR((工事計画書!AJ60),"")</f>
        <v>0</v>
      </c>
      <c r="K19" s="98" t="s">
        <v>159</v>
      </c>
      <c r="L19" s="97">
        <f t="shared" si="0"/>
        <v>0</v>
      </c>
      <c r="M19" s="97">
        <f t="shared" si="0"/>
        <v>0</v>
      </c>
      <c r="N19" s="97">
        <f t="shared" si="1"/>
        <v>0</v>
      </c>
      <c r="O19" s="97">
        <f t="shared" si="1"/>
        <v>0</v>
      </c>
    </row>
    <row r="20" spans="5:15" ht="18" hidden="1" customHeight="1">
      <c r="E20" s="100" t="s">
        <v>161</v>
      </c>
      <c r="F20" s="99">
        <f>IFERROR((工事計画書!AF61),"")</f>
        <v>0</v>
      </c>
      <c r="G20" s="99">
        <f>IFERROR((工事計画書!AG61),"")</f>
        <v>0</v>
      </c>
      <c r="H20" s="99">
        <f>IFERROR((工事計画書!AH61),"")</f>
        <v>0</v>
      </c>
      <c r="I20" s="99">
        <f>IFERROR((工事計画書!AI61),"")</f>
        <v>0</v>
      </c>
      <c r="J20" s="99">
        <f>IFERROR((工事計画書!AJ61),"")</f>
        <v>0</v>
      </c>
      <c r="K20" s="98" t="s">
        <v>159</v>
      </c>
      <c r="L20" s="97">
        <f t="shared" si="0"/>
        <v>0</v>
      </c>
      <c r="M20" s="97">
        <f t="shared" si="0"/>
        <v>0</v>
      </c>
      <c r="N20" s="97">
        <f t="shared" si="1"/>
        <v>0</v>
      </c>
      <c r="O20" s="97">
        <f t="shared" si="1"/>
        <v>0</v>
      </c>
    </row>
    <row r="21" spans="5:15" ht="18" hidden="1" customHeight="1">
      <c r="E21" s="100" t="s">
        <v>160</v>
      </c>
      <c r="F21" s="99">
        <f>IFERROR((工事計画書!AF62),"")</f>
        <v>0</v>
      </c>
      <c r="G21" s="99">
        <f>IFERROR((工事計画書!AG62),"")</f>
        <v>0</v>
      </c>
      <c r="H21" s="99">
        <f>IFERROR((工事計画書!AH62),"")</f>
        <v>0</v>
      </c>
      <c r="I21" s="99">
        <f>IFERROR((工事計画書!AI62),"")</f>
        <v>0</v>
      </c>
      <c r="J21" s="99">
        <f>IFERROR((工事計画書!AJ62),"")</f>
        <v>0</v>
      </c>
      <c r="K21" s="98" t="s">
        <v>159</v>
      </c>
      <c r="L21" s="97">
        <f t="shared" si="0"/>
        <v>0</v>
      </c>
      <c r="M21" s="97">
        <f t="shared" si="0"/>
        <v>0</v>
      </c>
      <c r="N21" s="97">
        <f t="shared" si="1"/>
        <v>0</v>
      </c>
      <c r="O21" s="97">
        <f t="shared" si="1"/>
        <v>0</v>
      </c>
    </row>
    <row r="22" spans="5:15" ht="18" hidden="1" customHeight="1"/>
    <row r="23" spans="5:15" ht="18" hidden="1" customHeight="1"/>
    <row r="24" spans="5:15" ht="18" hidden="1" customHeight="1"/>
  </sheetData>
  <sheetProtection sheet="1" objects="1" scenarios="1"/>
  <phoneticPr fontId="1"/>
  <conditionalFormatting sqref="F3">
    <cfRule type="expression" dxfId="1429" priority="24">
      <formula>AND(F13=1,A3=1)</formula>
    </cfRule>
    <cfRule type="expression" dxfId="1428" priority="450">
      <formula>AND(F9=1,E3=1)</formula>
    </cfRule>
    <cfRule type="expression" dxfId="1427" priority="336">
      <formula>AND(F10=1,D3=1)</formula>
    </cfRule>
    <cfRule type="expression" dxfId="1426" priority="232">
      <formula>AND(F11=1,C3=1)</formula>
    </cfRule>
    <cfRule type="expression" dxfId="1425" priority="128">
      <formula>AND(F12=1,B3=1)</formula>
    </cfRule>
  </conditionalFormatting>
  <conditionalFormatting sqref="F4">
    <cfRule type="expression" dxfId="1424" priority="40">
      <formula>AND(F13=1,A4=1)</formula>
    </cfRule>
    <cfRule type="expression" dxfId="1423" priority="248">
      <formula>AND(F11=1,C4=1)</formula>
    </cfRule>
    <cfRule type="expression" dxfId="1422" priority="362">
      <formula>AND(F10=1,D4=1)</formula>
    </cfRule>
    <cfRule type="expression" dxfId="1421" priority="456">
      <formula>AND(F9=1,E4=1)</formula>
    </cfRule>
    <cfRule type="expression" dxfId="1420" priority="144">
      <formula>AND(F12=1,B4=1)</formula>
    </cfRule>
  </conditionalFormatting>
  <conditionalFormatting sqref="F5">
    <cfRule type="expression" dxfId="1419" priority="264">
      <formula>AND(F11=1,C5=1)</formula>
    </cfRule>
    <cfRule type="expression" dxfId="1418" priority="160">
      <formula>AND(F12=1,B5=1)</formula>
    </cfRule>
    <cfRule type="expression" dxfId="1417" priority="472">
      <formula>AND($F$9=1,$E$5=1)</formula>
    </cfRule>
    <cfRule type="expression" dxfId="1416" priority="56">
      <formula>AND(F13=1,A5=1)</formula>
    </cfRule>
    <cfRule type="expression" dxfId="1415" priority="378">
      <formula>AND(F10=1,D5=1)</formula>
    </cfRule>
  </conditionalFormatting>
  <conditionalFormatting sqref="F6">
    <cfRule type="expression" dxfId="1414" priority="394">
      <formula>AND(F10=1,D6=1)</formula>
    </cfRule>
    <cfRule type="expression" dxfId="1413" priority="176">
      <formula>AND(F12=1,B6=1)</formula>
    </cfRule>
    <cfRule type="expression" dxfId="1412" priority="72">
      <formula>AND(F13=1,A6=1)</formula>
    </cfRule>
    <cfRule type="expression" dxfId="1411" priority="488">
      <formula>AND($F$9=1,$E$6=1)</formula>
    </cfRule>
    <cfRule type="expression" dxfId="1410" priority="280">
      <formula>AND(F11=1,C6=1)</formula>
    </cfRule>
  </conditionalFormatting>
  <conditionalFormatting sqref="F7">
    <cfRule type="expression" dxfId="1409" priority="88">
      <formula>AND(F13=1,A7=1)</formula>
    </cfRule>
    <cfRule type="expression" dxfId="1408" priority="192">
      <formula>AND(F12=1,B7=1)</formula>
    </cfRule>
    <cfRule type="expression" dxfId="1407" priority="296">
      <formula>AND(F11=1,C7=1)</formula>
    </cfRule>
    <cfRule type="expression" dxfId="1406" priority="504">
      <formula>AND($F$9=1,$E$7=1)</formula>
    </cfRule>
    <cfRule type="expression" dxfId="1405" priority="410">
      <formula>AND(F10=1,D7=1)</formula>
    </cfRule>
  </conditionalFormatting>
  <conditionalFormatting sqref="F8">
    <cfRule type="expression" dxfId="1404" priority="208">
      <formula>AND(F12=1,B8=1)</formula>
    </cfRule>
    <cfRule type="expression" dxfId="1403" priority="104">
      <formula>AND(F13=1,A8=1)</formula>
    </cfRule>
    <cfRule type="expression" dxfId="1402" priority="312">
      <formula>AND(F11=1,C8=1)</formula>
    </cfRule>
    <cfRule type="expression" dxfId="1401" priority="520">
      <formula>AND(F9=1,E8=1)</formula>
    </cfRule>
    <cfRule type="expression" dxfId="1400" priority="426">
      <formula>AND(F10=1,D8=1)</formula>
    </cfRule>
  </conditionalFormatting>
  <conditionalFormatting sqref="G3">
    <cfRule type="expression" dxfId="1399" priority="335">
      <formula>AND(G10=1,D3=1)</formula>
    </cfRule>
    <cfRule type="expression" dxfId="1398" priority="23">
      <formula>AND(G13=1,A3=1)</formula>
    </cfRule>
    <cfRule type="expression" dxfId="1397" priority="231">
      <formula>AND(G11=1,C3=1)</formula>
    </cfRule>
    <cfRule type="expression" dxfId="1396" priority="449">
      <formula>AND(G9=1,E3=1)</formula>
    </cfRule>
    <cfRule type="expression" dxfId="1395" priority="127">
      <formula>AND(G12=1,B3=1)</formula>
    </cfRule>
  </conditionalFormatting>
  <conditionalFormatting sqref="G4">
    <cfRule type="expression" dxfId="1394" priority="143">
      <formula>AND(G12=1,B4=1)</formula>
    </cfRule>
    <cfRule type="expression" dxfId="1393" priority="359">
      <formula>AND(G10=1,D4=1)</formula>
    </cfRule>
    <cfRule type="expression" dxfId="1392" priority="247">
      <formula>AND(G11=1,C4=1)</formula>
    </cfRule>
    <cfRule type="expression" dxfId="1391" priority="39">
      <formula>AND(G13=1,A4=1)</formula>
    </cfRule>
    <cfRule type="expression" dxfId="1390" priority="360">
      <formula>AND(G9=1,E4=1)</formula>
    </cfRule>
  </conditionalFormatting>
  <conditionalFormatting sqref="G5">
    <cfRule type="expression" dxfId="1389" priority="377">
      <formula>AND(G10=1,D5=1)</formula>
    </cfRule>
    <cfRule type="expression" dxfId="1388" priority="471">
      <formula>AND($G$9=1,$E$5=1)</formula>
    </cfRule>
    <cfRule type="expression" dxfId="1387" priority="263">
      <formula>AND(G11=1,C5=1)</formula>
    </cfRule>
    <cfRule type="expression" dxfId="1386" priority="55">
      <formula>AND(G13=1,A5=1)</formula>
    </cfRule>
    <cfRule type="expression" dxfId="1385" priority="159">
      <formula>AND(G12=1,B5=1)</formula>
    </cfRule>
  </conditionalFormatting>
  <conditionalFormatting sqref="G6">
    <cfRule type="expression" dxfId="1384" priority="279">
      <formula>AND(G11=1,C6=1)</formula>
    </cfRule>
    <cfRule type="expression" dxfId="1383" priority="71">
      <formula>AND(G13=1,A6=1)</formula>
    </cfRule>
    <cfRule type="expression" dxfId="1382" priority="487">
      <formula>AND($G$9=1,$E$6=1)</formula>
    </cfRule>
    <cfRule type="expression" dxfId="1381" priority="175">
      <formula>AND(G12=1,B6=1)</formula>
    </cfRule>
    <cfRule type="expression" dxfId="1380" priority="393">
      <formula>AND(G10=1,D6=1)</formula>
    </cfRule>
  </conditionalFormatting>
  <conditionalFormatting sqref="G7">
    <cfRule type="expression" dxfId="1379" priority="191">
      <formula>AND(G12=1,B7=1)</formula>
    </cfRule>
    <cfRule type="expression" dxfId="1378" priority="409">
      <formula>AND(G10=1,D7=1)</formula>
    </cfRule>
    <cfRule type="expression" dxfId="1377" priority="87">
      <formula>AND(G13=1,A7=1)</formula>
    </cfRule>
    <cfRule type="expression" dxfId="1376" priority="295">
      <formula>AND(G11=1,C7=1)</formula>
    </cfRule>
    <cfRule type="expression" dxfId="1375" priority="503">
      <formula>AND($G$9=1,$E$7=1)</formula>
    </cfRule>
  </conditionalFormatting>
  <conditionalFormatting sqref="G8">
    <cfRule type="expression" dxfId="1374" priority="519">
      <formula>AND(G9=1,E8=1)</formula>
    </cfRule>
    <cfRule type="expression" dxfId="1373" priority="311">
      <formula>AND(G11=1,C8=1)</formula>
    </cfRule>
    <cfRule type="expression" dxfId="1372" priority="425">
      <formula>AND(G10=1,D8=1)</formula>
    </cfRule>
    <cfRule type="expression" dxfId="1371" priority="103">
      <formula>AND(G13=1,A8=1)</formula>
    </cfRule>
    <cfRule type="expression" dxfId="1370" priority="207">
      <formula>AND(G12=1,B8=1)</formula>
    </cfRule>
  </conditionalFormatting>
  <conditionalFormatting sqref="G27">
    <cfRule type="containsText" dxfId="1369" priority="521" operator="containsText" text="A">
      <formula>NOT(ISERROR(SEARCH("A",G27)))</formula>
    </cfRule>
  </conditionalFormatting>
  <conditionalFormatting sqref="H3">
    <cfRule type="expression" dxfId="1368" priority="22">
      <formula>AND(H13=1,A3=1)</formula>
    </cfRule>
    <cfRule type="expression" dxfId="1367" priority="230">
      <formula>AND(H11=1,C3=1)</formula>
    </cfRule>
    <cfRule type="expression" dxfId="1366" priority="126">
      <formula>AND(H12=1,B3=1)</formula>
    </cfRule>
    <cfRule type="expression" dxfId="1365" priority="448">
      <formula>AND(H9=1,E3=1)</formula>
    </cfRule>
    <cfRule type="expression" dxfId="1364" priority="334">
      <formula>AND(H10=1,D3=1)</formula>
    </cfRule>
  </conditionalFormatting>
  <conditionalFormatting sqref="H4">
    <cfRule type="expression" dxfId="1363" priority="246">
      <formula>AND(H11=1,C4=1)</formula>
    </cfRule>
    <cfRule type="expression" dxfId="1362" priority="38">
      <formula>AND(H13=1,A4=1)</formula>
    </cfRule>
    <cfRule type="expression" dxfId="1361" priority="361">
      <formula>AND(H10=1,D4=1)</formula>
    </cfRule>
    <cfRule type="expression" dxfId="1360" priority="455">
      <formula>AND(H9=1,E4=1)</formula>
    </cfRule>
    <cfRule type="expression" dxfId="1359" priority="142">
      <formula>AND(H12=1,B4=1)</formula>
    </cfRule>
  </conditionalFormatting>
  <conditionalFormatting sqref="H5">
    <cfRule type="expression" dxfId="1358" priority="54">
      <formula>AND(H13=1,A5=1)</formula>
    </cfRule>
    <cfRule type="expression" dxfId="1357" priority="376">
      <formula>AND(H10=1,D5=1)</formula>
    </cfRule>
    <cfRule type="expression" dxfId="1356" priority="262">
      <formula>AND(H11=1,C5=1)</formula>
    </cfRule>
    <cfRule type="expression" dxfId="1355" priority="158">
      <formula>AND(H12=1,B5=1)</formula>
    </cfRule>
    <cfRule type="expression" dxfId="1354" priority="470">
      <formula>AND($H$9=1,$E$5=1)</formula>
    </cfRule>
  </conditionalFormatting>
  <conditionalFormatting sqref="H6">
    <cfRule type="expression" dxfId="1353" priority="70">
      <formula>AND(H13=1,A6=1)</formula>
    </cfRule>
    <cfRule type="expression" dxfId="1352" priority="392">
      <formula>AND(H10=1,D6=1)</formula>
    </cfRule>
    <cfRule type="expression" dxfId="1351" priority="174">
      <formula>AND(H12=1,B6=1)</formula>
    </cfRule>
    <cfRule type="expression" dxfId="1350" priority="486">
      <formula>AND($H$9=1,$E$6=1)</formula>
    </cfRule>
    <cfRule type="expression" dxfId="1349" priority="278">
      <formula>AND(H11=1,C6=1)</formula>
    </cfRule>
  </conditionalFormatting>
  <conditionalFormatting sqref="H7">
    <cfRule type="expression" dxfId="1348" priority="408">
      <formula>AND(H10=1,D7=1)</formula>
    </cfRule>
    <cfRule type="expression" dxfId="1347" priority="86">
      <formula>AND(H13=1,A7=1)</formula>
    </cfRule>
    <cfRule type="expression" dxfId="1346" priority="294">
      <formula>AND(H11=1,C7=1)</formula>
    </cfRule>
    <cfRule type="expression" dxfId="1345" priority="190">
      <formula>AND(H12=1,B7=1)</formula>
    </cfRule>
    <cfRule type="expression" dxfId="1344" priority="502">
      <formula>AND($H$9=1,$E$7=1)</formula>
    </cfRule>
  </conditionalFormatting>
  <conditionalFormatting sqref="H8">
    <cfRule type="expression" dxfId="1343" priority="102">
      <formula>AND(H13=1,A8=1)</formula>
    </cfRule>
    <cfRule type="expression" dxfId="1342" priority="206">
      <formula>AND(H12=1,B8=1)</formula>
    </cfRule>
    <cfRule type="expression" dxfId="1341" priority="310">
      <formula>AND(H11=1,C8=1)</formula>
    </cfRule>
    <cfRule type="expression" dxfId="1340" priority="424">
      <formula>AND(H10=1,D8=1)</formula>
    </cfRule>
    <cfRule type="expression" dxfId="1339" priority="518">
      <formula>AND(H9=1,E8=1)</formula>
    </cfRule>
  </conditionalFormatting>
  <conditionalFormatting sqref="I3">
    <cfRule type="expression" dxfId="1338" priority="229">
      <formula>AND(I11=1,C3=1)</formula>
    </cfRule>
    <cfRule type="expression" dxfId="1337" priority="447">
      <formula>AND(I9=1,E3=1)</formula>
    </cfRule>
    <cfRule type="expression" dxfId="1336" priority="333">
      <formula>AND(I10=1,D3=1)</formula>
    </cfRule>
    <cfRule type="expression" dxfId="1335" priority="21">
      <formula>AND(I13=1,A3=1)</formula>
    </cfRule>
    <cfRule type="expression" dxfId="1334" priority="125">
      <formula>AND(I12=1,B3=1)</formula>
    </cfRule>
  </conditionalFormatting>
  <conditionalFormatting sqref="I4">
    <cfRule type="expression" dxfId="1333" priority="358">
      <formula>AND(I9=1,E4=1)</formula>
    </cfRule>
    <cfRule type="expression" dxfId="1332" priority="141">
      <formula>AND(I12=1,B4=1)</formula>
    </cfRule>
    <cfRule type="expression" dxfId="1331" priority="245">
      <formula>AND(I11=1,C4=1)</formula>
    </cfRule>
    <cfRule type="expression" dxfId="1330" priority="357">
      <formula>AND(I10=1,D4=1)</formula>
    </cfRule>
    <cfRule type="expression" dxfId="1329" priority="37">
      <formula>AND(I13=1,A4=1)</formula>
    </cfRule>
  </conditionalFormatting>
  <conditionalFormatting sqref="I5">
    <cfRule type="expression" dxfId="1328" priority="469">
      <formula>AND(I9=1,E5=1)</formula>
    </cfRule>
    <cfRule type="expression" dxfId="1327" priority="375">
      <formula>AND(I10=1,D5=1)</formula>
    </cfRule>
    <cfRule type="expression" dxfId="1326" priority="157">
      <formula>AND(I12=1,B5=1)</formula>
    </cfRule>
    <cfRule type="expression" dxfId="1325" priority="53">
      <formula>AND(I13=1,A5=1)</formula>
    </cfRule>
    <cfRule type="expression" dxfId="1324" priority="261">
      <formula>AND(I11=1,C5=1)</formula>
    </cfRule>
  </conditionalFormatting>
  <conditionalFormatting sqref="I6">
    <cfRule type="expression" dxfId="1323" priority="69">
      <formula>AND(I13=1,A6=1)</formula>
    </cfRule>
    <cfRule type="expression" dxfId="1322" priority="173">
      <formula>AND(I12=1,B6=1)</formula>
    </cfRule>
    <cfRule type="expression" dxfId="1321" priority="391">
      <formula>AND(I10=1,D6=1)</formula>
    </cfRule>
    <cfRule type="expression" dxfId="1320" priority="485">
      <formula>AND($I$9=1,$E$6=1)</formula>
    </cfRule>
    <cfRule type="expression" dxfId="1319" priority="277">
      <formula>AND(I11=1,C6=1)</formula>
    </cfRule>
  </conditionalFormatting>
  <conditionalFormatting sqref="I7">
    <cfRule type="expression" dxfId="1318" priority="189">
      <formula>AND(I12=1,B7=1)</formula>
    </cfRule>
    <cfRule type="expression" dxfId="1317" priority="293">
      <formula>AND(I11=1,C7=1)</formula>
    </cfRule>
    <cfRule type="expression" dxfId="1316" priority="407">
      <formula>AND(I10=1,D7=1)</formula>
    </cfRule>
    <cfRule type="expression" dxfId="1315" priority="85">
      <formula>AND(I13=1,A7=1)</formula>
    </cfRule>
    <cfRule type="expression" dxfId="1314" priority="501">
      <formula>AND($I$9=1,$E$7=1)</formula>
    </cfRule>
  </conditionalFormatting>
  <conditionalFormatting sqref="I8">
    <cfRule type="expression" dxfId="1313" priority="423">
      <formula>AND(I10=1,D8=1)</formula>
    </cfRule>
    <cfRule type="expression" dxfId="1312" priority="205">
      <formula>AND(I12=1,B8=1)</formula>
    </cfRule>
    <cfRule type="expression" dxfId="1311" priority="309">
      <formula>AND(I11=1,C8=1)</formula>
    </cfRule>
    <cfRule type="expression" dxfId="1310" priority="101">
      <formula>AND(I13=1,A8=1)</formula>
    </cfRule>
    <cfRule type="expression" dxfId="1309" priority="516">
      <formula>AND(I9=1,E8=1)</formula>
    </cfRule>
  </conditionalFormatting>
  <conditionalFormatting sqref="J3">
    <cfRule type="expression" dxfId="1308" priority="228">
      <formula>AND(J11=1,C3=1)</formula>
    </cfRule>
    <cfRule type="expression" dxfId="1307" priority="332">
      <formula>AND(J10=1,D3=1)</formula>
    </cfRule>
    <cfRule type="expression" dxfId="1306" priority="124">
      <formula>AND(J12=1,B3=1)</formula>
    </cfRule>
    <cfRule type="expression" dxfId="1305" priority="20">
      <formula>AND(J13=1,A3=1)</formula>
    </cfRule>
    <cfRule type="expression" dxfId="1304" priority="446">
      <formula>AND(J9=1,E3=1)</formula>
    </cfRule>
  </conditionalFormatting>
  <conditionalFormatting sqref="J4">
    <cfRule type="expression" dxfId="1303" priority="36">
      <formula>AND(J13=1,A4=1)</formula>
    </cfRule>
    <cfRule type="expression" dxfId="1302" priority="140">
      <formula>AND(J12=1,B4=1)</formula>
    </cfRule>
    <cfRule type="expression" dxfId="1301" priority="355">
      <formula>AND(J10=1,D4=1)</formula>
    </cfRule>
    <cfRule type="expression" dxfId="1300" priority="244">
      <formula>AND(J11=1,C4=1)</formula>
    </cfRule>
    <cfRule type="expression" dxfId="1299" priority="356">
      <formula>AND(J9=1,E4=1)</formula>
    </cfRule>
  </conditionalFormatting>
  <conditionalFormatting sqref="J5">
    <cfRule type="expression" dxfId="1298" priority="374">
      <formula>AND(J10=1,D5=1)</formula>
    </cfRule>
    <cfRule type="expression" dxfId="1297" priority="52">
      <formula>AND(J13=1,A5=1)</formula>
    </cfRule>
    <cfRule type="expression" dxfId="1296" priority="260">
      <formula>AND(J11=1,C5=1)</formula>
    </cfRule>
    <cfRule type="expression" dxfId="1295" priority="468">
      <formula>AND(J9=1,E5=1)</formula>
    </cfRule>
    <cfRule type="expression" dxfId="1294" priority="156">
      <formula>AND(J12=1,B5=1)</formula>
    </cfRule>
  </conditionalFormatting>
  <conditionalFormatting sqref="J6">
    <cfRule type="expression" dxfId="1293" priority="390">
      <formula>AND(J10=1,D6=1)</formula>
    </cfRule>
    <cfRule type="expression" dxfId="1292" priority="276">
      <formula>AND(J11=1,C6=1)</formula>
    </cfRule>
    <cfRule type="expression" dxfId="1291" priority="484">
      <formula>AND($J$9=1,$E$6=1)</formula>
    </cfRule>
    <cfRule type="expression" dxfId="1290" priority="172">
      <formula>AND(J12=1,B6=1)</formula>
    </cfRule>
    <cfRule type="expression" dxfId="1289" priority="68">
      <formula>AND(J13=1,A6=1)</formula>
    </cfRule>
  </conditionalFormatting>
  <conditionalFormatting sqref="J7">
    <cfRule type="expression" dxfId="1288" priority="406">
      <formula>AND(J10=1,D7=1)</formula>
    </cfRule>
    <cfRule type="expression" dxfId="1287" priority="292">
      <formula>AND(J11=1,C7=1)</formula>
    </cfRule>
    <cfRule type="expression" dxfId="1286" priority="500">
      <formula>AND($J$9=1,$E$7=1)</formula>
    </cfRule>
    <cfRule type="expression" dxfId="1285" priority="188">
      <formula>AND(J12=1,B7=1)</formula>
    </cfRule>
    <cfRule type="expression" dxfId="1284" priority="84">
      <formula>AND(J13=1,A7=1)</formula>
    </cfRule>
  </conditionalFormatting>
  <conditionalFormatting sqref="J8">
    <cfRule type="expression" dxfId="1283" priority="422">
      <formula>AND(J10=1,D8=1)</formula>
    </cfRule>
    <cfRule type="expression" dxfId="1282" priority="308">
      <formula>AND(J11=1,C8=1)</formula>
    </cfRule>
    <cfRule type="expression" dxfId="1281" priority="517">
      <formula>AND(J9=1,E8=1)</formula>
    </cfRule>
    <cfRule type="expression" dxfId="1280" priority="204">
      <formula>AND(J12=1,B8=1)</formula>
    </cfRule>
    <cfRule type="expression" dxfId="1279" priority="100">
      <formula>AND(J13=1,A8=1)</formula>
    </cfRule>
  </conditionalFormatting>
  <conditionalFormatting sqref="K3">
    <cfRule type="expression" dxfId="1278" priority="19">
      <formula>AND(K13=1,A3=1)</formula>
    </cfRule>
    <cfRule type="expression" dxfId="1277" priority="445">
      <formula>AND(K9=1,E3=1)</formula>
    </cfRule>
    <cfRule type="expression" dxfId="1276" priority="227">
      <formula>AND(K11=1,C3=1)</formula>
    </cfRule>
    <cfRule type="expression" dxfId="1275" priority="331">
      <formula>AND(K10=1,D3=1)</formula>
    </cfRule>
    <cfRule type="expression" dxfId="1274" priority="123">
      <formula>AND(K12=1,B3=1)</formula>
    </cfRule>
  </conditionalFormatting>
  <conditionalFormatting sqref="K4">
    <cfRule type="expression" dxfId="1273" priority="35">
      <formula>AND(K13=1,A4=1)</formula>
    </cfRule>
    <cfRule type="expression" dxfId="1272" priority="354">
      <formula>AND(K9=1,E4=1)</formula>
    </cfRule>
    <cfRule type="expression" dxfId="1271" priority="353">
      <formula>AND(K10=1,D4=1)</formula>
    </cfRule>
    <cfRule type="expression" dxfId="1270" priority="139">
      <formula>AND(K12=1,B4=1)</formula>
    </cfRule>
    <cfRule type="expression" dxfId="1269" priority="243">
      <formula>AND(K11=1,C4=1)</formula>
    </cfRule>
  </conditionalFormatting>
  <conditionalFormatting sqref="K5">
    <cfRule type="expression" dxfId="1268" priority="259">
      <formula>AND(K11=1,C5=1)</formula>
    </cfRule>
    <cfRule type="expression" dxfId="1267" priority="51">
      <formula>AND(K13=1,A5=1)</formula>
    </cfRule>
    <cfRule type="expression" dxfId="1266" priority="155">
      <formula>AND(K12=1,B5=1)</formula>
    </cfRule>
    <cfRule type="expression" dxfId="1265" priority="467">
      <formula>AND(K9=1,E5=1)</formula>
    </cfRule>
    <cfRule type="expression" dxfId="1264" priority="373">
      <formula>AND(K10=1,D5=1)</formula>
    </cfRule>
  </conditionalFormatting>
  <conditionalFormatting sqref="K6">
    <cfRule type="expression" dxfId="1263" priority="389">
      <formula>AND(K10=1,D6=1)</formula>
    </cfRule>
    <cfRule type="expression" dxfId="1262" priority="483">
      <formula>AND($K$9=1,$E$6=1)</formula>
    </cfRule>
    <cfRule type="expression" dxfId="1261" priority="67">
      <formula>AND(K13=1,A6=1)</formula>
    </cfRule>
    <cfRule type="expression" dxfId="1260" priority="275">
      <formula>AND(K11=1,C6=1)</formula>
    </cfRule>
    <cfRule type="expression" dxfId="1259" priority="171">
      <formula>AND(K12=1,B6=1)</formula>
    </cfRule>
  </conditionalFormatting>
  <conditionalFormatting sqref="K7">
    <cfRule type="expression" dxfId="1258" priority="187">
      <formula>AND(K12=1,B7=1)</formula>
    </cfRule>
    <cfRule type="expression" dxfId="1257" priority="499">
      <formula>AND($K$9=1,$E$7=1)</formula>
    </cfRule>
    <cfRule type="expression" dxfId="1256" priority="83">
      <formula>AND(K13=1,A7=1)</formula>
    </cfRule>
    <cfRule type="expression" dxfId="1255" priority="405">
      <formula>AND(K10=1,D7=1)</formula>
    </cfRule>
    <cfRule type="expression" dxfId="1254" priority="291">
      <formula>AND(K11=1,C7=1)</formula>
    </cfRule>
  </conditionalFormatting>
  <conditionalFormatting sqref="K8">
    <cfRule type="expression" dxfId="1253" priority="203">
      <formula>AND(K12=1,B8=1)</formula>
    </cfRule>
    <cfRule type="expression" dxfId="1252" priority="421">
      <formula>AND(K10=1,D8=1)</formula>
    </cfRule>
    <cfRule type="expression" dxfId="1251" priority="307">
      <formula>AND(K11=1,C8=1)</formula>
    </cfRule>
    <cfRule type="expression" dxfId="1250" priority="99">
      <formula>AND(K13=1,A8=1)</formula>
    </cfRule>
    <cfRule type="expression" dxfId="1249" priority="515">
      <formula>AND(K9=1,E8=1)</formula>
    </cfRule>
  </conditionalFormatting>
  <conditionalFormatting sqref="L3">
    <cfRule type="expression" dxfId="1248" priority="330">
      <formula>AND(L10=1,D3=1)</formula>
    </cfRule>
    <cfRule type="expression" dxfId="1247" priority="444">
      <formula>AND(L9=1,E3=1)</formula>
    </cfRule>
    <cfRule type="expression" dxfId="1246" priority="18">
      <formula>AND(L13=1,A3=1)</formula>
    </cfRule>
    <cfRule type="expression" dxfId="1245" priority="226">
      <formula>AND(L11=1,C3=1)</formula>
    </cfRule>
    <cfRule type="expression" dxfId="1244" priority="122">
      <formula>AND(L12=1,B3=1)</formula>
    </cfRule>
  </conditionalFormatting>
  <conditionalFormatting sqref="L4">
    <cfRule type="expression" dxfId="1243" priority="242">
      <formula>AND(L11=1,C4=1)</formula>
    </cfRule>
    <cfRule type="expression" dxfId="1242" priority="351">
      <formula>AND(L10=1,D4=1)</formula>
    </cfRule>
    <cfRule type="expression" dxfId="1241" priority="352">
      <formula>AND(L9=1,E4=1)</formula>
    </cfRule>
    <cfRule type="expression" dxfId="1240" priority="138">
      <formula>AND(L12=1,B4=1)</formula>
    </cfRule>
    <cfRule type="expression" dxfId="1239" priority="34">
      <formula>AND(L13=1,A4=1)</formula>
    </cfRule>
  </conditionalFormatting>
  <conditionalFormatting sqref="L5">
    <cfRule type="expression" dxfId="1238" priority="50">
      <formula>AND(L13=1,A5=1)</formula>
    </cfRule>
    <cfRule type="expression" dxfId="1237" priority="154">
      <formula>AND(L12=1,B5=1)</formula>
    </cfRule>
    <cfRule type="expression" dxfId="1236" priority="258">
      <formula>AND(L11=1,C5=1)</formula>
    </cfRule>
    <cfRule type="expression" dxfId="1235" priority="372">
      <formula>AND(L10=1,D5=1)</formula>
    </cfRule>
    <cfRule type="expression" dxfId="1234" priority="466">
      <formula>AND(L9=1,E5=1)</formula>
    </cfRule>
  </conditionalFormatting>
  <conditionalFormatting sqref="L6">
    <cfRule type="expression" dxfId="1233" priority="66">
      <formula>AND(L13=1,A6=1)</formula>
    </cfRule>
    <cfRule type="expression" dxfId="1232" priority="482">
      <formula>AND($L$9=1,$E$6=1)</formula>
    </cfRule>
    <cfRule type="expression" dxfId="1231" priority="274">
      <formula>AND(L11=1,C6=1)</formula>
    </cfRule>
    <cfRule type="expression" dxfId="1230" priority="170">
      <formula>AND(L12=1,B6=1)</formula>
    </cfRule>
    <cfRule type="expression" dxfId="1229" priority="388">
      <formula>AND(L10=1,D6=1)</formula>
    </cfRule>
  </conditionalFormatting>
  <conditionalFormatting sqref="L7">
    <cfRule type="expression" dxfId="1228" priority="290">
      <formula>AND(L11=1,C7=1)</formula>
    </cfRule>
    <cfRule type="expression" dxfId="1227" priority="186">
      <formula>AND(L12=1,B7=1)</formula>
    </cfRule>
    <cfRule type="expression" dxfId="1226" priority="82">
      <formula>AND(L13=1,A7=1)</formula>
    </cfRule>
    <cfRule type="expression" dxfId="1225" priority="498">
      <formula>AND($L$9=1,$E$7=1)</formula>
    </cfRule>
    <cfRule type="expression" dxfId="1224" priority="404">
      <formula>AND(L10=1,D7=1)</formula>
    </cfRule>
  </conditionalFormatting>
  <conditionalFormatting sqref="L8">
    <cfRule type="expression" dxfId="1223" priority="202">
      <formula>AND(L12=1,B8=1)</formula>
    </cfRule>
    <cfRule type="expression" dxfId="1222" priority="514">
      <formula>AND(L9=1,E8=1)</formula>
    </cfRule>
    <cfRule type="expression" dxfId="1221" priority="420">
      <formula>AND(L10=1,D8=1)</formula>
    </cfRule>
    <cfRule type="expression" dxfId="1220" priority="98">
      <formula>AND(L13=1,A8=1)</formula>
    </cfRule>
    <cfRule type="expression" dxfId="1219" priority="306">
      <formula>AND(L11=1,C8=1)</formula>
    </cfRule>
  </conditionalFormatting>
  <conditionalFormatting sqref="M3">
    <cfRule type="expression" dxfId="1218" priority="225">
      <formula>AND(M11=1,C3=1)</formula>
    </cfRule>
    <cfRule type="expression" dxfId="1217" priority="443">
      <formula>AND(M9=1,E3=1)</formula>
    </cfRule>
    <cfRule type="expression" dxfId="1216" priority="121">
      <formula>AND(M12=1,B3=1)</formula>
    </cfRule>
    <cfRule type="expression" dxfId="1215" priority="17">
      <formula>AND(M13=1,A3=1)</formula>
    </cfRule>
    <cfRule type="expression" dxfId="1214" priority="329">
      <formula>AND(M10=1,D3=1)</formula>
    </cfRule>
  </conditionalFormatting>
  <conditionalFormatting sqref="M4">
    <cfRule type="expression" dxfId="1213" priority="350">
      <formula>AND(M9=1,E4=1)</formula>
    </cfRule>
    <cfRule type="expression" dxfId="1212" priority="137">
      <formula>AND(M12=1,B4=1)</formula>
    </cfRule>
    <cfRule type="expression" dxfId="1211" priority="33">
      <formula>AND(M13=1,A4=1)</formula>
    </cfRule>
    <cfRule type="expression" dxfId="1210" priority="241">
      <formula>AND(M11=1,C4=1)</formula>
    </cfRule>
    <cfRule type="expression" dxfId="1209" priority="349">
      <formula>AND(M10=1,D4=1)</formula>
    </cfRule>
  </conditionalFormatting>
  <conditionalFormatting sqref="M5">
    <cfRule type="expression" dxfId="1208" priority="371">
      <formula>AND(M10=1,D5=1)</formula>
    </cfRule>
    <cfRule type="expression" dxfId="1207" priority="465">
      <formula>AND(M9=1,E5=1)</formula>
    </cfRule>
    <cfRule type="expression" dxfId="1206" priority="49">
      <formula>AND(M13=1,A5=1)</formula>
    </cfRule>
    <cfRule type="expression" dxfId="1205" priority="257">
      <formula>AND(M11=1,C5=1)</formula>
    </cfRule>
    <cfRule type="expression" dxfId="1204" priority="153">
      <formula>AND(M12=1,B5=1)</formula>
    </cfRule>
  </conditionalFormatting>
  <conditionalFormatting sqref="M6">
    <cfRule type="expression" dxfId="1203" priority="387">
      <formula>AND(M10=1,D6=1)</formula>
    </cfRule>
    <cfRule type="expression" dxfId="1202" priority="273">
      <formula>AND(M11=1,C6=1)</formula>
    </cfRule>
    <cfRule type="expression" dxfId="1201" priority="65">
      <formula>AND(M13=1,A6=1)</formula>
    </cfRule>
    <cfRule type="expression" dxfId="1200" priority="481">
      <formula>AND($M$9=1,$E$6=1)</formula>
    </cfRule>
    <cfRule type="expression" dxfId="1199" priority="169">
      <formula>AND(M12=1,B6=1)</formula>
    </cfRule>
  </conditionalFormatting>
  <conditionalFormatting sqref="M7">
    <cfRule type="expression" dxfId="1198" priority="185">
      <formula>AND(M12=1,B7=1)</formula>
    </cfRule>
    <cfRule type="expression" dxfId="1197" priority="81">
      <formula>AND(M13=1,A7=1)</formula>
    </cfRule>
    <cfRule type="expression" dxfId="1196" priority="289">
      <formula>AND(M11=1,C7=1)</formula>
    </cfRule>
    <cfRule type="expression" dxfId="1195" priority="403">
      <formula>AND(M10=1,D7=1)</formula>
    </cfRule>
    <cfRule type="expression" dxfId="1194" priority="497">
      <formula>AND($M$9=1,$E$7=1)</formula>
    </cfRule>
  </conditionalFormatting>
  <conditionalFormatting sqref="M8">
    <cfRule type="expression" dxfId="1193" priority="201">
      <formula>AND(M12=1,B8=1)</formula>
    </cfRule>
    <cfRule type="expression" dxfId="1192" priority="513">
      <formula>AND($M$9=1,$E$8=1)</formula>
    </cfRule>
    <cfRule type="expression" dxfId="1191" priority="305">
      <formula>AND(M11=1,C8=1)</formula>
    </cfRule>
    <cfRule type="expression" dxfId="1190" priority="97">
      <formula>AND(M13=1,A8=1)</formula>
    </cfRule>
    <cfRule type="expression" dxfId="1189" priority="419">
      <formula>AND(M10=1,D8=1)</formula>
    </cfRule>
  </conditionalFormatting>
  <conditionalFormatting sqref="N2">
    <cfRule type="expression" dxfId="1188" priority="320">
      <formula>AND(N10=1,D2=1)</formula>
    </cfRule>
    <cfRule type="expression" dxfId="1187" priority="8">
      <formula>AND(N13=1,A2=1)</formula>
    </cfRule>
    <cfRule type="expression" dxfId="1186" priority="216">
      <formula>AND(N11=1,C2=1)</formula>
    </cfRule>
    <cfRule type="expression" dxfId="1185" priority="434">
      <formula>AND(N9=1,E2=1)</formula>
    </cfRule>
    <cfRule type="expression" dxfId="1184" priority="112">
      <formula>AND(N12=1,B2=1)</formula>
    </cfRule>
  </conditionalFormatting>
  <conditionalFormatting sqref="N3">
    <cfRule type="expression" dxfId="1183" priority="442">
      <formula>AND(N9=1,E3=1)</formula>
    </cfRule>
    <cfRule type="expression" dxfId="1182" priority="328">
      <formula>AND(N10=1,D3=1)</formula>
    </cfRule>
    <cfRule type="expression" dxfId="1181" priority="224">
      <formula>AND(N11=1,C3=1)</formula>
    </cfRule>
    <cfRule type="expression" dxfId="1180" priority="120">
      <formula>AND(N12=1,B3=1)</formula>
    </cfRule>
    <cfRule type="expression" dxfId="1179" priority="16">
      <formula>AND(N13=1,A3=1)</formula>
    </cfRule>
  </conditionalFormatting>
  <conditionalFormatting sqref="N4">
    <cfRule type="expression" dxfId="1178" priority="136">
      <formula>AND(N12=1,B4=1)</formula>
    </cfRule>
    <cfRule type="expression" dxfId="1177" priority="347">
      <formula>AND(N10=1,D4=1)</formula>
    </cfRule>
    <cfRule type="expression" dxfId="1176" priority="32">
      <formula>AND(N13=1,A4=1)</formula>
    </cfRule>
    <cfRule type="expression" dxfId="1175" priority="348">
      <formula>AND(N9=1,E4=1)</formula>
    </cfRule>
    <cfRule type="expression" dxfId="1174" priority="240">
      <formula>AND(N11=1,C4=1)</formula>
    </cfRule>
  </conditionalFormatting>
  <conditionalFormatting sqref="N5">
    <cfRule type="expression" dxfId="1173" priority="48">
      <formula>AND(N13=1,A5=1)</formula>
    </cfRule>
    <cfRule type="expression" dxfId="1172" priority="256">
      <formula>AND(N11=1,C5=1)</formula>
    </cfRule>
    <cfRule type="expression" dxfId="1171" priority="370">
      <formula>AND(N10=1,D5=1)</formula>
    </cfRule>
    <cfRule type="expression" dxfId="1170" priority="464">
      <formula>AND(N9=1,E5=1)</formula>
    </cfRule>
    <cfRule type="expression" dxfId="1169" priority="152">
      <formula>AND(N12=1,B5=1)</formula>
    </cfRule>
  </conditionalFormatting>
  <conditionalFormatting sqref="N6">
    <cfRule type="expression" dxfId="1168" priority="480">
      <formula>AND($N$9=1,$E$6=1)</formula>
    </cfRule>
    <cfRule type="expression" dxfId="1167" priority="64">
      <formula>AND(N13=1,A6=1)</formula>
    </cfRule>
    <cfRule type="expression" dxfId="1166" priority="386">
      <formula>AND(N10=1,D6=1)</formula>
    </cfRule>
    <cfRule type="expression" dxfId="1165" priority="168">
      <formula>AND(N12=1,B6=1)</formula>
    </cfRule>
    <cfRule type="expression" dxfId="1164" priority="272">
      <formula>AND(N11=1,C6=1)</formula>
    </cfRule>
  </conditionalFormatting>
  <conditionalFormatting sqref="N7">
    <cfRule type="expression" dxfId="1163" priority="80">
      <formula>AND(N13=1,A7=1)</formula>
    </cfRule>
    <cfRule type="expression" dxfId="1162" priority="288">
      <formula>AND(N11=1,C7=1)</formula>
    </cfRule>
    <cfRule type="expression" dxfId="1161" priority="402">
      <formula>AND(N10=1,D7=1)</formula>
    </cfRule>
    <cfRule type="expression" dxfId="1160" priority="496">
      <formula>AND($N$9=1,$E$7=1)</formula>
    </cfRule>
    <cfRule type="expression" dxfId="1159" priority="184">
      <formula>AND(N12=1,B7=1)</formula>
    </cfRule>
  </conditionalFormatting>
  <conditionalFormatting sqref="N8">
    <cfRule type="expression" dxfId="1158" priority="200">
      <formula>AND(N12=1,B8=1)</formula>
    </cfRule>
    <cfRule type="expression" dxfId="1157" priority="512">
      <formula>AND($N$9=1,$E$8=1)</formula>
    </cfRule>
    <cfRule type="expression" dxfId="1156" priority="304">
      <formula>AND(N11=1,C8=1)</formula>
    </cfRule>
    <cfRule type="expression" dxfId="1155" priority="96">
      <formula>AND(N13=1,A8=1)</formula>
    </cfRule>
    <cfRule type="expression" dxfId="1154" priority="418">
      <formula>AND(N10=1,D8=1)</formula>
    </cfRule>
  </conditionalFormatting>
  <conditionalFormatting sqref="O2">
    <cfRule type="expression" dxfId="1153" priority="215">
      <formula>AND(O11=1,C2=1)</formula>
    </cfRule>
    <cfRule type="expression" dxfId="1152" priority="7">
      <formula>AND(O13=1,A2=1)</formula>
    </cfRule>
    <cfRule type="expression" dxfId="1151" priority="111">
      <formula>AND(O12=1,B2=1)</formula>
    </cfRule>
    <cfRule type="expression" dxfId="1150" priority="433">
      <formula>AND(O9=1,E2=1)</formula>
    </cfRule>
    <cfRule type="expression" dxfId="1149" priority="319">
      <formula>AND(O10=1,D2=1)</formula>
    </cfRule>
  </conditionalFormatting>
  <conditionalFormatting sqref="O3">
    <cfRule type="expression" dxfId="1148" priority="223">
      <formula>AND(O11=1,C3=1)</formula>
    </cfRule>
    <cfRule type="expression" dxfId="1147" priority="441">
      <formula>AND(O9=1,E3=1)</formula>
    </cfRule>
    <cfRule type="expression" dxfId="1146" priority="327">
      <formula>AND(O10=1,D3=1)</formula>
    </cfRule>
    <cfRule type="expression" dxfId="1145" priority="15">
      <formula>AND(O13=1,A3=1)</formula>
    </cfRule>
    <cfRule type="expression" dxfId="1144" priority="119">
      <formula>AND(O12=1,B3=1)</formula>
    </cfRule>
  </conditionalFormatting>
  <conditionalFormatting sqref="O4">
    <cfRule type="expression" dxfId="1143" priority="345">
      <formula>AND(O10=1,D4=1)</formula>
    </cfRule>
    <cfRule type="expression" dxfId="1142" priority="135">
      <formula>AND(O12=1,B4=1)</formula>
    </cfRule>
    <cfRule type="expression" dxfId="1141" priority="31">
      <formula>AND(O13=1,A4=1)</formula>
    </cfRule>
    <cfRule type="expression" dxfId="1140" priority="346">
      <formula>AND(O9=1,E4=1)</formula>
    </cfRule>
    <cfRule type="expression" dxfId="1139" priority="239">
      <formula>AND(O11=1,C4=1)</formula>
    </cfRule>
  </conditionalFormatting>
  <conditionalFormatting sqref="O5">
    <cfRule type="expression" dxfId="1138" priority="369">
      <formula>AND(O10=1,D5=1)</formula>
    </cfRule>
    <cfRule type="expression" dxfId="1137" priority="151">
      <formula>AND(O12=1,B5=1)</formula>
    </cfRule>
    <cfRule type="expression" dxfId="1136" priority="255">
      <formula>AND(O11=1,C5=1)</formula>
    </cfRule>
    <cfRule type="expression" dxfId="1135" priority="463">
      <formula>AND(O9=1,E5=1)</formula>
    </cfRule>
    <cfRule type="expression" dxfId="1134" priority="47">
      <formula>AND(O13=1,A5=1)</formula>
    </cfRule>
  </conditionalFormatting>
  <conditionalFormatting sqref="O6">
    <cfRule type="expression" dxfId="1133" priority="479">
      <formula>AND($O$9=1,$E$6=1)</formula>
    </cfRule>
    <cfRule type="expression" dxfId="1132" priority="271">
      <formula>AND(O11=1,C6=1)</formula>
    </cfRule>
    <cfRule type="expression" dxfId="1131" priority="167">
      <formula>AND(O12=1,B6=1)</formula>
    </cfRule>
    <cfRule type="expression" dxfId="1130" priority="385">
      <formula>AND(O10=1,D6=1)</formula>
    </cfRule>
    <cfRule type="expression" dxfId="1129" priority="63">
      <formula>AND(O13=1,A6=1)</formula>
    </cfRule>
  </conditionalFormatting>
  <conditionalFormatting sqref="O7">
    <cfRule type="expression" dxfId="1128" priority="79">
      <formula>AND(O13=1,A7=1)</formula>
    </cfRule>
    <cfRule type="expression" dxfId="1127" priority="183">
      <formula>AND(O12=1,B7=1)</formula>
    </cfRule>
    <cfRule type="expression" dxfId="1126" priority="495">
      <formula>AND($O$9=1,$E$7=1)</formula>
    </cfRule>
    <cfRule type="expression" dxfId="1125" priority="287">
      <formula>AND(O11=1,C7=1)</formula>
    </cfRule>
    <cfRule type="expression" dxfId="1124" priority="401">
      <formula>AND(O10=1,D7=1)</formula>
    </cfRule>
  </conditionalFormatting>
  <conditionalFormatting sqref="O8">
    <cfRule type="expression" dxfId="1123" priority="417">
      <formula>AND(O10=1,D8=1)</formula>
    </cfRule>
    <cfRule type="expression" dxfId="1122" priority="511">
      <formula>AND($O$9=1,$E$8=1)</formula>
    </cfRule>
    <cfRule type="expression" dxfId="1121" priority="95">
      <formula>AND(O13=1,A8=1)</formula>
    </cfRule>
    <cfRule type="expression" dxfId="1120" priority="303">
      <formula>AND(O11=1,C8=1)</formula>
    </cfRule>
    <cfRule type="expression" dxfId="1119" priority="199">
      <formula>AND(O12=1,B8=1)</formula>
    </cfRule>
  </conditionalFormatting>
  <conditionalFormatting sqref="P2">
    <cfRule type="expression" dxfId="1118" priority="318">
      <formula>AND(P10=1,D2=1)</formula>
    </cfRule>
    <cfRule type="expression" dxfId="1117" priority="6">
      <formula>AND(P13=1,A2=1)</formula>
    </cfRule>
    <cfRule type="expression" dxfId="1116" priority="432">
      <formula>AND(P9=1,E2=1)</formula>
    </cfRule>
    <cfRule type="expression" dxfId="1115" priority="214">
      <formula>AND(P11=1,C2=1)</formula>
    </cfRule>
    <cfRule type="expression" dxfId="1114" priority="110">
      <formula>AND(P12=1,B2=1)</formula>
    </cfRule>
  </conditionalFormatting>
  <conditionalFormatting sqref="P3">
    <cfRule type="expression" dxfId="1113" priority="118">
      <formula>AND(P12=1,B3=1)</formula>
    </cfRule>
    <cfRule type="expression" dxfId="1112" priority="222">
      <formula>AND(P11=1,C3=1)</formula>
    </cfRule>
    <cfRule type="expression" dxfId="1111" priority="440">
      <formula>AND(P9=1,E3=1)</formula>
    </cfRule>
    <cfRule type="expression" dxfId="1110" priority="326">
      <formula>AND(P10=1,D3=1)</formula>
    </cfRule>
    <cfRule type="expression" dxfId="1109" priority="14">
      <formula>AND(P13=1,A3=1)</formula>
    </cfRule>
  </conditionalFormatting>
  <conditionalFormatting sqref="P4">
    <cfRule type="expression" dxfId="1108" priority="344">
      <formula>AND(P9=1,E4=1)</formula>
    </cfRule>
    <cfRule type="expression" dxfId="1107" priority="30">
      <formula>AND(P13=1,A4=1)</formula>
    </cfRule>
    <cfRule type="expression" dxfId="1106" priority="134">
      <formula>AND(P12=1,B4=1)</formula>
    </cfRule>
    <cfRule type="expression" dxfId="1105" priority="238">
      <formula>AND(P11=1,C4=1)</formula>
    </cfRule>
    <cfRule type="expression" dxfId="1104" priority="343">
      <formula>AND(P10=1,D4=1)</formula>
    </cfRule>
  </conditionalFormatting>
  <conditionalFormatting sqref="P5">
    <cfRule type="expression" dxfId="1103" priority="368">
      <formula>AND(P10=1,D5=1)</formula>
    </cfRule>
    <cfRule type="expression" dxfId="1102" priority="462">
      <formula>AND(P9=1,E5=1)</formula>
    </cfRule>
    <cfRule type="expression" dxfId="1101" priority="254">
      <formula>AND(P11=1,C5=1)</formula>
    </cfRule>
    <cfRule type="expression" dxfId="1100" priority="46">
      <formula>AND(P13=1,A5=1)</formula>
    </cfRule>
    <cfRule type="expression" dxfId="1099" priority="150">
      <formula>AND(P12=1,B5=1)</formula>
    </cfRule>
  </conditionalFormatting>
  <conditionalFormatting sqref="P6">
    <cfRule type="expression" dxfId="1098" priority="384">
      <formula>AND(P10=1,D6=1)</formula>
    </cfRule>
    <cfRule type="expression" dxfId="1097" priority="166">
      <formula>AND(P12=1,B6=1)</formula>
    </cfRule>
    <cfRule type="expression" dxfId="1096" priority="62">
      <formula>AND(P13=1,A6=1)</formula>
    </cfRule>
    <cfRule type="expression" dxfId="1095" priority="270">
      <formula>AND(P11=1,C6=1)</formula>
    </cfRule>
    <cfRule type="expression" dxfId="1094" priority="478">
      <formula>AND($P$9=1,$E$6=1)</formula>
    </cfRule>
  </conditionalFormatting>
  <conditionalFormatting sqref="P7">
    <cfRule type="expression" dxfId="1093" priority="78">
      <formula>AND(P13=1,A7=1)</formula>
    </cfRule>
    <cfRule type="expression" dxfId="1092" priority="286">
      <formula>AND(P11=1,C7=1)</formula>
    </cfRule>
    <cfRule type="expression" dxfId="1091" priority="400">
      <formula>AND(P10=1,D7=1)</formula>
    </cfRule>
    <cfRule type="expression" dxfId="1090" priority="494">
      <formula>AND($P$9=1,$E$7=1)</formula>
    </cfRule>
    <cfRule type="expression" dxfId="1089" priority="182">
      <formula>AND(P12=1,B7=1)</formula>
    </cfRule>
  </conditionalFormatting>
  <conditionalFormatting sqref="P8">
    <cfRule type="expression" dxfId="1088" priority="416">
      <formula>AND(P10=1,D8=1)</formula>
    </cfRule>
    <cfRule type="expression" dxfId="1087" priority="94">
      <formula>AND(P13=1,A8=1)</formula>
    </cfRule>
    <cfRule type="expression" dxfId="1086" priority="302">
      <formula>AND(P11=1,C8=1)</formula>
    </cfRule>
    <cfRule type="expression" dxfId="1085" priority="510">
      <formula>AND($P$9=1,$E$8=1)</formula>
    </cfRule>
    <cfRule type="expression" dxfId="1084" priority="198">
      <formula>AND(P12=1,B8=1)</formula>
    </cfRule>
  </conditionalFormatting>
  <conditionalFormatting sqref="Q2">
    <cfRule type="expression" dxfId="1083" priority="213">
      <formula>AND(Q11=1,C2=1)</formula>
    </cfRule>
    <cfRule type="expression" dxfId="1082" priority="5">
      <formula>AND(Q13=1,A2=1)</formula>
    </cfRule>
    <cfRule type="expression" dxfId="1081" priority="431">
      <formula>AND(Q9=1,E2=1)</formula>
    </cfRule>
    <cfRule type="expression" dxfId="1080" priority="109">
      <formula>AND(Q12=1,B2=1)</formula>
    </cfRule>
    <cfRule type="expression" dxfId="1079" priority="317">
      <formula>AND(Q10=1,D2=1)</formula>
    </cfRule>
  </conditionalFormatting>
  <conditionalFormatting sqref="Q3">
    <cfRule type="expression" dxfId="1078" priority="325">
      <formula>AND(Q10=1,D3=1)</formula>
    </cfRule>
    <cfRule type="expression" dxfId="1077" priority="221">
      <formula>AND(Q11=1,C3=1)</formula>
    </cfRule>
    <cfRule type="expression" dxfId="1076" priority="117">
      <formula>AND(Q12=1,B3=1)</formula>
    </cfRule>
    <cfRule type="expression" dxfId="1075" priority="439">
      <formula>AND(Q9=1,E3=1)</formula>
    </cfRule>
    <cfRule type="expression" dxfId="1074" priority="13">
      <formula>AND(Q13=1,A3=1)</formula>
    </cfRule>
  </conditionalFormatting>
  <conditionalFormatting sqref="Q4">
    <cfRule type="expression" dxfId="1073" priority="29">
      <formula>AND(Q13=1,A4=1)</formula>
    </cfRule>
    <cfRule type="expression" dxfId="1072" priority="342">
      <formula>AND(Q9=1,E4=1)</formula>
    </cfRule>
    <cfRule type="expression" dxfId="1071" priority="133">
      <formula>AND(Q12=1,B4=1)</formula>
    </cfRule>
    <cfRule type="expression" dxfId="1070" priority="237">
      <formula>AND(Q11=1,C4=1)</formula>
    </cfRule>
    <cfRule type="expression" dxfId="1069" priority="341">
      <formula>AND(Q10=1,D4=1)</formula>
    </cfRule>
  </conditionalFormatting>
  <conditionalFormatting sqref="Q5">
    <cfRule type="expression" dxfId="1068" priority="149">
      <formula>AND(Q12=1,B5=1)</formula>
    </cfRule>
    <cfRule type="expression" dxfId="1067" priority="461">
      <formula>AND(Q9=1,E5=1)</formula>
    </cfRule>
    <cfRule type="expression" dxfId="1066" priority="253">
      <formula>AND(Q11=1,C5=1)</formula>
    </cfRule>
    <cfRule type="expression" dxfId="1065" priority="367">
      <formula>AND(Q10=1,D5=1)</formula>
    </cfRule>
    <cfRule type="expression" dxfId="1064" priority="45">
      <formula>AND(Q13=1,A5=1)</formula>
    </cfRule>
  </conditionalFormatting>
  <conditionalFormatting sqref="Q6">
    <cfRule type="expression" dxfId="1063" priority="165">
      <formula>AND(Q12=1,B6=1)</formula>
    </cfRule>
    <cfRule type="expression" dxfId="1062" priority="269">
      <formula>AND(Q11=1,C6=1)</formula>
    </cfRule>
    <cfRule type="expression" dxfId="1061" priority="383">
      <formula>AND(Q10=1,D6=1)</formula>
    </cfRule>
    <cfRule type="expression" dxfId="1060" priority="61">
      <formula>AND(Q13=1,A6=1)</formula>
    </cfRule>
    <cfRule type="expression" dxfId="1059" priority="477">
      <formula>AND($Q$9=1,$E$6=1)</formula>
    </cfRule>
  </conditionalFormatting>
  <conditionalFormatting sqref="Q7">
    <cfRule type="expression" dxfId="1058" priority="77">
      <formula>AND(Q13=1,A7=1)</formula>
    </cfRule>
    <cfRule type="expression" dxfId="1057" priority="285">
      <formula>AND(Q11=1,C7=1)</formula>
    </cfRule>
    <cfRule type="expression" dxfId="1056" priority="181">
      <formula>AND(Q12=1,B7=1)</formula>
    </cfRule>
    <cfRule type="expression" dxfId="1055" priority="399">
      <formula>AND(Q10=1,D7=1)</formula>
    </cfRule>
    <cfRule type="expression" dxfId="1054" priority="493">
      <formula>AND($Q$9=1,$E$7=1)</formula>
    </cfRule>
  </conditionalFormatting>
  <conditionalFormatting sqref="Q8">
    <cfRule type="expression" dxfId="1053" priority="415">
      <formula>AND(Q10=1,D8=1)</formula>
    </cfRule>
    <cfRule type="expression" dxfId="1052" priority="93">
      <formula>AND(Q13=1,A8=1)</formula>
    </cfRule>
    <cfRule type="expression" dxfId="1051" priority="197">
      <formula>AND(Q12=1,B8=1)</formula>
    </cfRule>
    <cfRule type="expression" dxfId="1050" priority="301">
      <formula>AND(Q11=1,C8=1)</formula>
    </cfRule>
    <cfRule type="expression" dxfId="1049" priority="509">
      <formula>AND($Q$9=1,$E$8=1)</formula>
    </cfRule>
  </conditionalFormatting>
  <conditionalFormatting sqref="R2">
    <cfRule type="expression" dxfId="1048" priority="430">
      <formula>AND(R9=1,E2=1)</formula>
    </cfRule>
    <cfRule type="expression" dxfId="1047" priority="212">
      <formula>AND(R11=1,C2=1)</formula>
    </cfRule>
    <cfRule type="expression" dxfId="1046" priority="108">
      <formula>AND(R12=1,B2=1)</formula>
    </cfRule>
    <cfRule type="expression" dxfId="1045" priority="316">
      <formula>AND(R10=1,D2=1)</formula>
    </cfRule>
    <cfRule type="expression" dxfId="1044" priority="4">
      <formula>AND(R13=1,A2=1)</formula>
    </cfRule>
  </conditionalFormatting>
  <conditionalFormatting sqref="R3">
    <cfRule type="expression" dxfId="1043" priority="116">
      <formula>AND(R12=1,B3=1)</formula>
    </cfRule>
    <cfRule type="expression" dxfId="1042" priority="220">
      <formula>AND(R11=1,C3=1)</formula>
    </cfRule>
    <cfRule type="expression" dxfId="1041" priority="438">
      <formula>AND(R9=1,E3=1)</formula>
    </cfRule>
    <cfRule type="expression" dxfId="1040" priority="324">
      <formula>AND(R10=1,D3=1)</formula>
    </cfRule>
    <cfRule type="expression" dxfId="1039" priority="12">
      <formula>AND(R13=1,A3=1)</formula>
    </cfRule>
  </conditionalFormatting>
  <conditionalFormatting sqref="R4">
    <cfRule type="expression" dxfId="1038" priority="236">
      <formula>AND(R11=1,C4=1)</formula>
    </cfRule>
    <cfRule type="expression" dxfId="1037" priority="132">
      <formula>AND(R12=1,B4=1)</formula>
    </cfRule>
    <cfRule type="expression" dxfId="1036" priority="340">
      <formula>AND(R10=1,D4=1)</formula>
    </cfRule>
    <cfRule type="expression" dxfId="1035" priority="454">
      <formula>AND(R9=1,E4=1)</formula>
    </cfRule>
    <cfRule type="expression" dxfId="1034" priority="28">
      <formula>AND(R13=1,A4=1)</formula>
    </cfRule>
  </conditionalFormatting>
  <conditionalFormatting sqref="R5">
    <cfRule type="expression" dxfId="1033" priority="252">
      <formula>AND(R11=1,C5=1)</formula>
    </cfRule>
    <cfRule type="expression" dxfId="1032" priority="44">
      <formula>AND(R13=1,A5=1)</formula>
    </cfRule>
    <cfRule type="expression" dxfId="1031" priority="148">
      <formula>AND(R12=1,B5=1)</formula>
    </cfRule>
    <cfRule type="expression" dxfId="1030" priority="366">
      <formula>AND(R10=1,D5=1)</formula>
    </cfRule>
    <cfRule type="expression" dxfId="1029" priority="460">
      <formula>AND(R9=1,E5=1)</formula>
    </cfRule>
  </conditionalFormatting>
  <conditionalFormatting sqref="R6">
    <cfRule type="expression" dxfId="1028" priority="382">
      <formula>AND(R10=1,D6=1)</formula>
    </cfRule>
    <cfRule type="expression" dxfId="1027" priority="60">
      <formula>AND(R13=1,A6=1)</formula>
    </cfRule>
    <cfRule type="expression" dxfId="1026" priority="164">
      <formula>AND(R12=1,B6=1)</formula>
    </cfRule>
    <cfRule type="expression" dxfId="1025" priority="268">
      <formula>AND(R11=1,C6=1)</formula>
    </cfRule>
    <cfRule type="expression" dxfId="1024" priority="476">
      <formula>AND($R$9=1,$E$6=1)</formula>
    </cfRule>
  </conditionalFormatting>
  <conditionalFormatting sqref="R7">
    <cfRule type="expression" dxfId="1023" priority="180">
      <formula>AND(R12=1,B7=1)</formula>
    </cfRule>
    <cfRule type="expression" dxfId="1022" priority="398">
      <formula>AND(R10=1,D7=1)</formula>
    </cfRule>
    <cfRule type="expression" dxfId="1021" priority="492">
      <formula>AND($R$9=1,$E$7=1)</formula>
    </cfRule>
    <cfRule type="expression" dxfId="1020" priority="284">
      <formula>AND(R11=1,C7=1)</formula>
    </cfRule>
    <cfRule type="expression" dxfId="1019" priority="76">
      <formula>AND(R13=1,A7=1)</formula>
    </cfRule>
  </conditionalFormatting>
  <conditionalFormatting sqref="R8">
    <cfRule type="expression" dxfId="1018" priority="414">
      <formula>AND(R10=1,D8=1)</formula>
    </cfRule>
    <cfRule type="expression" dxfId="1017" priority="300">
      <formula>AND(R11=1,C8=1)</formula>
    </cfRule>
    <cfRule type="expression" dxfId="1016" priority="196">
      <formula>AND(R12=1,B8=1)</formula>
    </cfRule>
    <cfRule type="expression" dxfId="1015" priority="508">
      <formula>AND($R$9=1,$E$8=1)</formula>
    </cfRule>
    <cfRule type="expression" dxfId="1014" priority="92">
      <formula>AND(R13=1,A8=1)</formula>
    </cfRule>
  </conditionalFormatting>
  <conditionalFormatting sqref="S2">
    <cfRule type="expression" dxfId="1013" priority="107">
      <formula>AND(S12=1,B2=1)</formula>
    </cfRule>
    <cfRule type="expression" dxfId="1012" priority="3">
      <formula>AND(S13=1,A2=1)</formula>
    </cfRule>
    <cfRule type="expression" dxfId="1011" priority="211">
      <formula>AND(S11=1,C2=1)</formula>
    </cfRule>
    <cfRule type="expression" dxfId="1010" priority="315">
      <formula>AND(S10=1,D2=1)</formula>
    </cfRule>
    <cfRule type="expression" dxfId="1009" priority="429">
      <formula>AND(S9=1,E2=1)</formula>
    </cfRule>
  </conditionalFormatting>
  <conditionalFormatting sqref="S3">
    <cfRule type="expression" dxfId="1008" priority="437">
      <formula>AND(S9=1,E3=1)</formula>
    </cfRule>
    <cfRule type="expression" dxfId="1007" priority="11">
      <formula>AND(S13=1,A3=1)</formula>
    </cfRule>
    <cfRule type="expression" dxfId="1006" priority="115">
      <formula>AND(S12=1,B3=1)</formula>
    </cfRule>
    <cfRule type="expression" dxfId="1005" priority="323">
      <formula>AND(S10=1,D3=1)</formula>
    </cfRule>
    <cfRule type="expression" dxfId="1004" priority="219">
      <formula>AND(S11=1,C3=1)</formula>
    </cfRule>
  </conditionalFormatting>
  <conditionalFormatting sqref="S4">
    <cfRule type="expression" dxfId="1003" priority="131">
      <formula>AND(S12=1,B4=1)</formula>
    </cfRule>
    <cfRule type="expression" dxfId="1002" priority="339">
      <formula>AND(S10=1,D4=1)</formula>
    </cfRule>
    <cfRule type="expression" dxfId="1001" priority="235">
      <formula>AND(S11=1,C4=1)</formula>
    </cfRule>
    <cfRule type="expression" dxfId="1000" priority="453">
      <formula>AND(S9=1,E4=1)</formula>
    </cfRule>
    <cfRule type="expression" dxfId="999" priority="27">
      <formula>AND(S13=1,A4=1)</formula>
    </cfRule>
  </conditionalFormatting>
  <conditionalFormatting sqref="S5">
    <cfRule type="expression" dxfId="998" priority="459">
      <formula>AND(S9=1,E5=1)</formula>
    </cfRule>
    <cfRule type="expression" dxfId="997" priority="147">
      <formula>AND(S12=1,B5=1)</formula>
    </cfRule>
    <cfRule type="expression" dxfId="996" priority="251">
      <formula>AND(S11=1,C5=1)</formula>
    </cfRule>
    <cfRule type="expression" dxfId="995" priority="43">
      <formula>AND(S13=1,A5=1)</formula>
    </cfRule>
    <cfRule type="expression" dxfId="994" priority="365">
      <formula>AND(S10=1,D5=1)</formula>
    </cfRule>
  </conditionalFormatting>
  <conditionalFormatting sqref="S6">
    <cfRule type="expression" dxfId="993" priority="475">
      <formula>AND($S$9=1,$E$6=1)</formula>
    </cfRule>
    <cfRule type="expression" dxfId="992" priority="267">
      <formula>AND(S11=1,C6=1)</formula>
    </cfRule>
    <cfRule type="expression" dxfId="991" priority="163">
      <formula>AND(S12=1,B6=1)</formula>
    </cfRule>
    <cfRule type="expression" dxfId="990" priority="381">
      <formula>AND(S10=1,D6=1)</formula>
    </cfRule>
    <cfRule type="expression" dxfId="989" priority="59">
      <formula>AND(S13=1,A6=1)</formula>
    </cfRule>
  </conditionalFormatting>
  <conditionalFormatting sqref="S7">
    <cfRule type="expression" dxfId="988" priority="283">
      <formula>AND(S11=1,C7=1)</formula>
    </cfRule>
    <cfRule type="expression" dxfId="987" priority="179">
      <formula>AND(S12=1,B7=1)</formula>
    </cfRule>
    <cfRule type="expression" dxfId="986" priority="491">
      <formula>AND($S$9=1,$E$7=1)</formula>
    </cfRule>
    <cfRule type="expression" dxfId="985" priority="75">
      <formula>AND(S13=1,A7=1)</formula>
    </cfRule>
    <cfRule type="expression" dxfId="984" priority="397">
      <formula>AND(S10=1,D7=1)</formula>
    </cfRule>
  </conditionalFormatting>
  <conditionalFormatting sqref="S8">
    <cfRule type="expression" dxfId="983" priority="91">
      <formula>AND(S13=1,A8=1)</formula>
    </cfRule>
    <cfRule type="expression" dxfId="982" priority="507">
      <formula>AND($S$9=1,$E$8=1)</formula>
    </cfRule>
    <cfRule type="expression" dxfId="981" priority="413">
      <formula>AND(S10=1,D8=1)</formula>
    </cfRule>
    <cfRule type="expression" dxfId="980" priority="299">
      <formula>AND(S11=1,C8=1)</formula>
    </cfRule>
    <cfRule type="expression" dxfId="979" priority="195">
      <formula>AND(S12=1,B8=1)</formula>
    </cfRule>
  </conditionalFormatting>
  <conditionalFormatting sqref="T2">
    <cfRule type="expression" dxfId="978" priority="2">
      <formula>AND(T13=1,A2=1)</formula>
    </cfRule>
    <cfRule type="expression" dxfId="977" priority="210">
      <formula>AND(T11=1,C2=1)</formula>
    </cfRule>
    <cfRule type="expression" dxfId="976" priority="428">
      <formula>AND(T9=1,E2=1)</formula>
    </cfRule>
    <cfRule type="expression" dxfId="975" priority="106">
      <formula>AND(T12=1,B2=1)</formula>
    </cfRule>
    <cfRule type="expression" dxfId="974" priority="314">
      <formula>AND(T10=1,D2=1)</formula>
    </cfRule>
  </conditionalFormatting>
  <conditionalFormatting sqref="T3">
    <cfRule type="expression" dxfId="973" priority="322">
      <formula>AND(T10=1,D3=1)</formula>
    </cfRule>
    <cfRule type="expression" dxfId="972" priority="436">
      <formula>AND(T9=1,E3=1)</formula>
    </cfRule>
    <cfRule type="expression" dxfId="971" priority="218">
      <formula>AND(T11=1,C3=1)</formula>
    </cfRule>
    <cfRule type="expression" dxfId="970" priority="114">
      <formula>AND(T12=1,B3=1)</formula>
    </cfRule>
    <cfRule type="expression" dxfId="969" priority="10">
      <formula>AND(T13=1,A3=1)</formula>
    </cfRule>
  </conditionalFormatting>
  <conditionalFormatting sqref="T4">
    <cfRule type="expression" dxfId="968" priority="26">
      <formula>AND(T13=1,A4=1)</formula>
    </cfRule>
    <cfRule type="expression" dxfId="967" priority="234">
      <formula>AND(T11=1,C4=1)</formula>
    </cfRule>
    <cfRule type="expression" dxfId="966" priority="452">
      <formula>AND(T9=1,E4=1)</formula>
    </cfRule>
    <cfRule type="expression" dxfId="965" priority="130">
      <formula>AND(T12=1,B4=1)</formula>
    </cfRule>
    <cfRule type="expression" dxfId="964" priority="338">
      <formula>AND(T10=1,D4=1)</formula>
    </cfRule>
  </conditionalFormatting>
  <conditionalFormatting sqref="T5">
    <cfRule type="expression" dxfId="963" priority="146">
      <formula>AND(T12=1,B5=1)</formula>
    </cfRule>
    <cfRule type="expression" dxfId="962" priority="42">
      <formula>AND(T13=1,A5=1)</formula>
    </cfRule>
    <cfRule type="expression" dxfId="961" priority="364">
      <formula>AND(T10=1,D5=1)</formula>
    </cfRule>
    <cfRule type="expression" dxfId="960" priority="250">
      <formula>AND(T11=1,C5=1)</formula>
    </cfRule>
    <cfRule type="expression" dxfId="959" priority="458">
      <formula>AND(T9=1,E5=1)</formula>
    </cfRule>
  </conditionalFormatting>
  <conditionalFormatting sqref="T6">
    <cfRule type="expression" dxfId="958" priority="162">
      <formula>AND(T12=1,B6=1)</formula>
    </cfRule>
    <cfRule type="expression" dxfId="957" priority="474">
      <formula>AND($T$9=1,$E$6=1)</formula>
    </cfRule>
    <cfRule type="expression" dxfId="956" priority="380">
      <formula>AND(T10=1,D6=1)</formula>
    </cfRule>
    <cfRule type="expression" dxfId="955" priority="266">
      <formula>AND(T11=1,C6=1)</formula>
    </cfRule>
    <cfRule type="expression" dxfId="954" priority="58">
      <formula>AND(T13=1,A6=1)</formula>
    </cfRule>
  </conditionalFormatting>
  <conditionalFormatting sqref="T7">
    <cfRule type="expression" dxfId="953" priority="282">
      <formula>AND(T11=1,C7=1)</formula>
    </cfRule>
    <cfRule type="expression" dxfId="952" priority="396">
      <formula>AND(T10=1,D7=1)</formula>
    </cfRule>
    <cfRule type="expression" dxfId="951" priority="74">
      <formula>AND(T13=1,A7=1)</formula>
    </cfRule>
    <cfRule type="expression" dxfId="950" priority="490">
      <formula>AND($T$9=1,$E$7=1)</formula>
    </cfRule>
    <cfRule type="expression" dxfId="949" priority="178">
      <formula>AND(T12=1,B7=1)</formula>
    </cfRule>
  </conditionalFormatting>
  <conditionalFormatting sqref="T8">
    <cfRule type="expression" dxfId="948" priority="506">
      <formula>AND($T$9=1,$E$8=1)</formula>
    </cfRule>
    <cfRule type="expression" dxfId="947" priority="194">
      <formula>AND(T12=1,B8=1)</formula>
    </cfRule>
    <cfRule type="expression" dxfId="946" priority="412">
      <formula>AND(T10=1,D8=1)</formula>
    </cfRule>
    <cfRule type="expression" dxfId="945" priority="90">
      <formula>AND(T13=1,A8=1)</formula>
    </cfRule>
    <cfRule type="expression" dxfId="944" priority="298">
      <formula>AND(T11=1,C8=1)</formula>
    </cfRule>
  </conditionalFormatting>
  <conditionalFormatting sqref="U2">
    <cfRule type="expression" dxfId="943" priority="1">
      <formula>AND(U13=1,A2=1)</formula>
    </cfRule>
    <cfRule type="expression" dxfId="942" priority="427">
      <formula>AND(U9=1,E2=1)</formula>
    </cfRule>
    <cfRule type="expression" dxfId="941" priority="209">
      <formula>AND(U11=1,C2=1)</formula>
    </cfRule>
    <cfRule type="expression" dxfId="940" priority="105">
      <formula>AND(U12=1,B2=1)</formula>
    </cfRule>
    <cfRule type="expression" dxfId="939" priority="313">
      <formula>AND(U10=1,D2=1)</formula>
    </cfRule>
  </conditionalFormatting>
  <conditionalFormatting sqref="U3">
    <cfRule type="expression" dxfId="938" priority="9">
      <formula>AND(U13=1,A3=1)</formula>
    </cfRule>
    <cfRule type="expression" dxfId="937" priority="321">
      <formula>AND(U10=1,D3=1)</formula>
    </cfRule>
    <cfRule type="expression" dxfId="936" priority="113">
      <formula>AND(U12=1,B3=1)</formula>
    </cfRule>
    <cfRule type="expression" dxfId="935" priority="217">
      <formula>AND(U11=1,C3=1)</formula>
    </cfRule>
    <cfRule type="expression" dxfId="934" priority="435">
      <formula>AND(U9=1,E3=1)</formula>
    </cfRule>
  </conditionalFormatting>
  <conditionalFormatting sqref="U4">
    <cfRule type="expression" dxfId="933" priority="25">
      <formula>AND(U13=1,A4=1)</formula>
    </cfRule>
    <cfRule type="expression" dxfId="932" priority="233">
      <formula>AND(U11=1,C4=1)</formula>
    </cfRule>
    <cfRule type="expression" dxfId="931" priority="129">
      <formula>AND(U12=1,B4=1)</formula>
    </cfRule>
    <cfRule type="expression" dxfId="930" priority="337">
      <formula>AND(U10=1,D4=1)</formula>
    </cfRule>
    <cfRule type="expression" dxfId="929" priority="451">
      <formula>AND(U9=1,E4=1)</formula>
    </cfRule>
  </conditionalFormatting>
  <conditionalFormatting sqref="U5">
    <cfRule type="expression" dxfId="928" priority="249">
      <formula>AND(U11=1,C5=1)</formula>
    </cfRule>
    <cfRule type="expression" dxfId="927" priority="41">
      <formula>AND(U13=1,A5=1)</formula>
    </cfRule>
    <cfRule type="expression" dxfId="926" priority="145">
      <formula>AND(U12=1,B5=1)</formula>
    </cfRule>
    <cfRule type="expression" dxfId="925" priority="363">
      <formula>AND(U10=1,D5=1)</formula>
    </cfRule>
    <cfRule type="expression" dxfId="924" priority="457">
      <formula>AND(U9=1,E5=1)</formula>
    </cfRule>
  </conditionalFormatting>
  <conditionalFormatting sqref="U6">
    <cfRule type="expression" dxfId="923" priority="57">
      <formula>AND(U13=1,A6=1)</formula>
    </cfRule>
    <cfRule type="expression" dxfId="922" priority="379">
      <formula>AND(U10=1,D6=1)</formula>
    </cfRule>
    <cfRule type="expression" dxfId="921" priority="473">
      <formula>AND($U$9=1,$E$6=1)</formula>
    </cfRule>
    <cfRule type="expression" dxfId="920" priority="265">
      <formula>AND(U11=1,C6=1)</formula>
    </cfRule>
    <cfRule type="expression" dxfId="919" priority="161">
      <formula>AND(U12=1,B6=1)</formula>
    </cfRule>
  </conditionalFormatting>
  <conditionalFormatting sqref="U7">
    <cfRule type="expression" dxfId="918" priority="489">
      <formula>AND($U$9=1,$E$7=1)</formula>
    </cfRule>
    <cfRule type="expression" dxfId="917" priority="73">
      <formula>AND(U13=1,A7=1)</formula>
    </cfRule>
    <cfRule type="expression" dxfId="916" priority="395">
      <formula>AND(U10=1,D7=1)</formula>
    </cfRule>
    <cfRule type="expression" dxfId="915" priority="177">
      <formula>AND(U12=1,B7=1)</formula>
    </cfRule>
    <cfRule type="expression" dxfId="914" priority="281">
      <formula>AND(U11=1,C7=1)</formula>
    </cfRule>
  </conditionalFormatting>
  <conditionalFormatting sqref="U8">
    <cfRule type="expression" dxfId="913" priority="89">
      <formula>AND(U13=1,A8=1)</formula>
    </cfRule>
    <cfRule type="expression" dxfId="912" priority="297">
      <formula>AND(U11=1,C8=1)</formula>
    </cfRule>
    <cfRule type="expression" dxfId="911" priority="193">
      <formula>AND(U12=1,B8=1)</formula>
    </cfRule>
    <cfRule type="expression" dxfId="910" priority="411">
      <formula>AND(U10=1,D8=1)</formula>
    </cfRule>
    <cfRule type="expression" dxfId="909" priority="505">
      <formula>AND($U$9=1,$E$8=1)</formula>
    </cfRule>
  </conditionalFormatting>
  <printOptions horizontalCentered="1" verticalCentered="1"/>
  <pageMargins left="0" right="0" top="0" bottom="0" header="0" footer="0"/>
  <pageSetup paperSize="9" scale="58" orientation="landscape" r:id="rId1"/>
  <colBreaks count="1" manualBreakCount="1">
    <brk id="25"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09590-83E8-4920-AA42-1BBCCDD6A903}">
  <sheetPr codeName="Sheet11">
    <tabColor theme="2"/>
  </sheetPr>
  <dimension ref="A1:X24"/>
  <sheetViews>
    <sheetView showGridLines="0" view="pageBreakPreview" zoomScaleNormal="70" zoomScaleSheetLayoutView="100" workbookViewId="0">
      <selection activeCell="A14" sqref="A14:XFD1048576"/>
    </sheetView>
  </sheetViews>
  <sheetFormatPr defaultColWidth="0" defaultRowHeight="18.75" zeroHeight="1"/>
  <cols>
    <col min="1" max="1" width="0.125" style="96" customWidth="1"/>
    <col min="2" max="3" width="8.625" style="96" hidden="1" customWidth="1"/>
    <col min="4" max="4" width="8.625" style="96" customWidth="1"/>
    <col min="5" max="5" width="11.75" style="96" customWidth="1"/>
    <col min="6" max="6" width="8.125" style="96" customWidth="1"/>
    <col min="7" max="7" width="8.25" style="96" customWidth="1"/>
    <col min="8" max="8" width="8.375" style="96" customWidth="1"/>
    <col min="9" max="9" width="7.875" style="96" customWidth="1"/>
    <col min="10" max="10" width="10" style="96" customWidth="1"/>
    <col min="11" max="11" width="10.375" style="96" customWidth="1"/>
    <col min="12" max="13" width="10.125" style="96" customWidth="1"/>
    <col min="14" max="14" width="9.875" style="96" customWidth="1"/>
    <col min="15" max="15" width="10.5" style="96" customWidth="1"/>
    <col min="16" max="16" width="10.25" style="96" customWidth="1"/>
    <col min="17" max="17" width="10.125" style="96" customWidth="1"/>
    <col min="18" max="18" width="10.375" style="96" customWidth="1"/>
    <col min="19" max="19" width="10" style="96" customWidth="1"/>
    <col min="20" max="20" width="10.125" style="96" customWidth="1"/>
    <col min="21" max="21" width="10.375" style="96" customWidth="1"/>
    <col min="22" max="24" width="8.625" style="96" customWidth="1"/>
    <col min="25" max="16384" width="8.625" style="96" hidden="1"/>
  </cols>
  <sheetData>
    <row r="1" spans="1:23" ht="57.6" customHeight="1"/>
    <row r="2" spans="1:23" ht="100.5" customHeight="1">
      <c r="A2" s="102">
        <f>IF(AND($M$21&lt;8,$O$21&gt;7),1,0)</f>
        <v>0</v>
      </c>
      <c r="B2" s="102">
        <f>IF(AND($M$20&lt;8,$O$20&gt;7),1,0)</f>
        <v>0</v>
      </c>
      <c r="C2" s="102">
        <f>IF(AND($M$19&lt;8,$O$19&gt;7),1,0)</f>
        <v>0</v>
      </c>
      <c r="D2" s="102">
        <f>IF(AND($M$18&lt;8,$O$18&gt;7),1,0)</f>
        <v>0</v>
      </c>
      <c r="E2" s="102">
        <f>IF(AND($M$17&lt;8,$O$17&gt;7),1,0)</f>
        <v>0</v>
      </c>
    </row>
    <row r="3" spans="1:23" ht="59.1" customHeight="1">
      <c r="A3" s="102">
        <f>IF(AND($M$21&lt;7,$O$21&gt;6),1,0)</f>
        <v>0</v>
      </c>
      <c r="B3" s="102">
        <f>IF(AND($M$20&lt;7,$O$20&gt;6),1,0)</f>
        <v>0</v>
      </c>
      <c r="C3" s="102">
        <f>IF(AND($M$19&lt;7,$O$19&gt;6),1,0)</f>
        <v>0</v>
      </c>
      <c r="D3" s="102">
        <f>IF(AND($M$18&lt;7,$O$18&gt;6),1,0)</f>
        <v>0</v>
      </c>
      <c r="E3" s="102">
        <f>IF(AND($M$17&lt;7,$O$17&gt;6),1,0)</f>
        <v>0</v>
      </c>
    </row>
    <row r="4" spans="1:23" ht="57.6" customHeight="1">
      <c r="A4" s="102">
        <f>IF(AND($M$21&lt;6,$O$21&gt;5),1,0)</f>
        <v>0</v>
      </c>
      <c r="B4" s="102">
        <f>IF(AND($M$20&lt;6,$O$20&gt;5),1,0)</f>
        <v>0</v>
      </c>
      <c r="C4" s="102">
        <f>IF(AND($M$19&lt;6,$O$19&gt;5),1,0)</f>
        <v>0</v>
      </c>
      <c r="D4" s="102">
        <f>IF(AND($M$18&lt;6,$O$18&gt;5),1,0)</f>
        <v>0</v>
      </c>
      <c r="E4" s="102">
        <f>IF(AND($M$17&lt;6,$O$17&gt;5),1,0)</f>
        <v>0</v>
      </c>
    </row>
    <row r="5" spans="1:23" ht="43.5" customHeight="1">
      <c r="A5" s="102">
        <f>IF(AND($M$21&lt;5,$O$21&gt;4),1,0)</f>
        <v>0</v>
      </c>
      <c r="B5" s="102">
        <f>IF(AND($M$20&lt;5,$O$20&gt;4),1,0)</f>
        <v>0</v>
      </c>
      <c r="C5" s="102">
        <f>IF(AND($M$19&lt;5,$O$19&gt;4),1,0)</f>
        <v>0</v>
      </c>
      <c r="D5" s="102">
        <f>IF(AND($M$18&lt;5,$O$18&gt;4),1,0)</f>
        <v>0</v>
      </c>
      <c r="E5" s="102">
        <f>IF(AND($M$17&lt;5,$O$17&gt;4),1,0)</f>
        <v>0</v>
      </c>
    </row>
    <row r="6" spans="1:23" ht="26.1" customHeight="1">
      <c r="A6" s="102">
        <f>IF(AND($M$21&lt;4,$O$21&gt;3),1,0)</f>
        <v>0</v>
      </c>
      <c r="B6" s="102">
        <f>IF(AND($M$20&lt;4,$O$20&gt;3),1,0)</f>
        <v>0</v>
      </c>
      <c r="C6" s="102">
        <f>IF(AND($M$19&lt;4,$O$19&gt;3),1,0)</f>
        <v>0</v>
      </c>
      <c r="D6" s="102">
        <f>IF(AND($M$18&lt;4,$O$18&gt;3),1,0)</f>
        <v>0</v>
      </c>
      <c r="E6" s="102">
        <f>IF(AND($M$17&lt;4,$O$17&gt;3),1,0)</f>
        <v>0</v>
      </c>
    </row>
    <row r="7" spans="1:23" ht="67.5" customHeight="1">
      <c r="A7" s="102">
        <f>IF(AND($M$21&lt;3,$O$21&gt;2),1,0)</f>
        <v>0</v>
      </c>
      <c r="B7" s="102">
        <f>IF(AND($M$20&lt;3,$O$20&gt;2),1,0)</f>
        <v>0</v>
      </c>
      <c r="C7" s="102">
        <f>IF(AND($M$19&lt;3,$O$19&gt;2),1,0)</f>
        <v>0</v>
      </c>
      <c r="D7" s="102">
        <f>IF(AND($M$18&lt;3,$O$18&gt;2),1,0)</f>
        <v>0</v>
      </c>
      <c r="E7" s="102">
        <f>IF(AND($M$17&lt;3,$O$17&gt;2),1,0)</f>
        <v>0</v>
      </c>
      <c r="V7" s="103"/>
      <c r="W7" s="103"/>
    </row>
    <row r="8" spans="1:23" ht="45.6" customHeight="1">
      <c r="A8" s="102">
        <f>IF(AND($M$21&lt;2,$O$21&gt;1),1,0)</f>
        <v>0</v>
      </c>
      <c r="B8" s="102">
        <f>IF(AND($M$20&lt;2,$O$20&gt;1),1,0)</f>
        <v>0</v>
      </c>
      <c r="C8" s="102">
        <f>IF(AND($M$19&lt;2,$O$19&gt;1),1,0)</f>
        <v>0</v>
      </c>
      <c r="D8" s="102">
        <f>IF(AND($M$18&lt;2,$O$18&gt;1),1,0)</f>
        <v>0</v>
      </c>
      <c r="E8" s="102">
        <f>IF(AND($M$17&lt;2,$O$17&gt;1),1,0)</f>
        <v>0</v>
      </c>
      <c r="V8" s="101"/>
    </row>
    <row r="9" spans="1:23">
      <c r="F9" s="96">
        <f>IF(AND($L$17&lt;2,$N$17&gt;1),1,0)</f>
        <v>0</v>
      </c>
      <c r="G9" s="96">
        <f>IF(AND($L$17&lt;3,$N$17&gt;2),1,0)</f>
        <v>0</v>
      </c>
      <c r="H9" s="96">
        <f>IF(AND($L$17&lt;4,$N$17&gt;3),1,0)</f>
        <v>0</v>
      </c>
      <c r="I9" s="96">
        <f>IF(AND($L$17&lt;5,$N$17&gt;4),1,0)</f>
        <v>0</v>
      </c>
      <c r="J9" s="96">
        <f>IF(AND($L$17&lt;6,$N$17&gt;5),1,0)</f>
        <v>0</v>
      </c>
      <c r="K9" s="96">
        <f>IF(AND($L$17&lt;7,$N$17&gt;6),1,0)</f>
        <v>0</v>
      </c>
      <c r="L9" s="96">
        <f>IF(AND($L$17&lt;8,$N$17&gt;7),1,0)</f>
        <v>0</v>
      </c>
      <c r="M9" s="96">
        <f>IF(AND($L$17&lt;9,$N$17&gt;8),1,0)</f>
        <v>0</v>
      </c>
      <c r="N9" s="96">
        <f>IF(AND($L$17&lt;10,$N$17&gt;9),1,0)</f>
        <v>0</v>
      </c>
      <c r="O9" s="96">
        <f>IF(AND($L$17&lt;11,$N$17&gt;10),1,0)</f>
        <v>0</v>
      </c>
      <c r="P9" s="96">
        <f>IF(AND($L$17&lt;12,$N$17&gt;11),1,0)</f>
        <v>0</v>
      </c>
      <c r="Q9" s="96">
        <f>IF(AND($L$17&lt;13,$N$17&gt;12),1,0)</f>
        <v>0</v>
      </c>
      <c r="R9" s="96">
        <f>IF(AND($L$17&lt;14,$N$17&gt;13),1,0)</f>
        <v>0</v>
      </c>
      <c r="S9" s="96">
        <f>IF(AND($L$17&lt;15,$N$17&gt;14),1,0)</f>
        <v>0</v>
      </c>
      <c r="T9" s="96">
        <f>IF(AND($L$17&lt;16,$N$17&gt;15),1,0)</f>
        <v>0</v>
      </c>
      <c r="U9" s="96">
        <f>IF(AND($L$17&lt;17,$N$17&gt;16),1,0)</f>
        <v>0</v>
      </c>
    </row>
    <row r="10" spans="1:23">
      <c r="F10" s="96">
        <f>IF(AND($L$18&lt;2,$N$18&gt;1),1,0)</f>
        <v>0</v>
      </c>
      <c r="G10" s="96">
        <f>IF(AND($L$18&lt;3,$N$18&gt;2),1,0)</f>
        <v>0</v>
      </c>
      <c r="H10" s="96">
        <f>IF(AND($L$18&lt;4,$N$18&gt;3),1,0)</f>
        <v>0</v>
      </c>
      <c r="I10" s="96">
        <f>IF(AND($L$18&lt;5,$N$18&gt;4),1,0)</f>
        <v>0</v>
      </c>
      <c r="J10" s="96">
        <f>IF(AND($L$18&lt;6,$N$18&gt;5),1,0)</f>
        <v>0</v>
      </c>
      <c r="K10" s="96">
        <f>IF(AND($L$18&lt;7,$N$18&gt;6),1,0)</f>
        <v>0</v>
      </c>
      <c r="L10" s="96">
        <f>IF(AND($L$18&lt;8,$N$18&gt;7),1,0)</f>
        <v>0</v>
      </c>
      <c r="M10" s="96">
        <f>IF(AND($L$18&lt;9,$N$18&gt;8),1,0)</f>
        <v>0</v>
      </c>
      <c r="N10" s="96">
        <f>IF(AND($L$18&lt;10,$N$18&gt;9),1,0)</f>
        <v>0</v>
      </c>
      <c r="O10" s="96">
        <f>IF(AND($L$18&lt;11,$N$18&gt;10),1,0)</f>
        <v>0</v>
      </c>
      <c r="P10" s="96">
        <f>IF(AND($L$18&lt;12,$N$18&gt;11),1,0)</f>
        <v>0</v>
      </c>
      <c r="Q10" s="96">
        <f>IF(AND($L$18&lt;13,$N$18&gt;12),1,0)</f>
        <v>0</v>
      </c>
      <c r="R10" s="96">
        <f>IF(AND($L$18&lt;14,$N$18&gt;13),1,0)</f>
        <v>0</v>
      </c>
      <c r="S10" s="96">
        <f>IF(AND($L$18&lt;15,$N$18&gt;14),1,0)</f>
        <v>0</v>
      </c>
      <c r="T10" s="96">
        <f>IF(AND($L$18&lt;16,$N$18&gt;15),1,0)</f>
        <v>0</v>
      </c>
      <c r="U10" s="96">
        <f>IF(AND($L$18&lt;17,$N$18&gt;16),1,0)</f>
        <v>0</v>
      </c>
    </row>
    <row r="11" spans="1:23">
      <c r="F11" s="96">
        <f>IF(AND($L$19&lt;2,$N$19&gt;1),1,0)</f>
        <v>0</v>
      </c>
      <c r="G11" s="96">
        <f>IF(AND($L$19&lt;3,$N$19&gt;2),1,0)</f>
        <v>0</v>
      </c>
      <c r="H11" s="96">
        <f>IF(AND($L$19&lt;4,$N$19&gt;3),1,0)</f>
        <v>0</v>
      </c>
      <c r="I11" s="96">
        <f>IF(AND($L$19&lt;5,$N$19&gt;4),1,0)</f>
        <v>0</v>
      </c>
      <c r="J11" s="96">
        <f>IF(AND($L$19&lt;6,$N$19&gt;5),1,0)</f>
        <v>0</v>
      </c>
      <c r="K11" s="96">
        <f>IF(AND($L$19&lt;7,$N$19&gt;6),1,0)</f>
        <v>0</v>
      </c>
      <c r="L11" s="96">
        <f>IF(AND($L$19&lt;8,$N$19&gt;7),1,0)</f>
        <v>0</v>
      </c>
      <c r="M11" s="96">
        <f>IF(AND($L$19&lt;9,$N$19&gt;8),1,0)</f>
        <v>0</v>
      </c>
      <c r="N11" s="96">
        <f>IF(AND($L$19&lt;10,$N$19&gt;9),1,0)</f>
        <v>0</v>
      </c>
      <c r="O11" s="96">
        <f>IF(AND($L$19&lt;11,$N$19&gt;10),1,0)</f>
        <v>0</v>
      </c>
      <c r="P11" s="96">
        <f>IF(AND($L$19&lt;12,$N$19&gt;11),1,0)</f>
        <v>0</v>
      </c>
      <c r="Q11" s="96">
        <f>IF(AND($L$19&lt;13,$N$19&gt;12),1,0)</f>
        <v>0</v>
      </c>
      <c r="R11" s="96">
        <f>IF(AND($L$19&lt;14,$N$19&gt;13),1,0)</f>
        <v>0</v>
      </c>
      <c r="S11" s="96">
        <f>IF(AND($L$19&lt;15,$N$19&gt;14),1,0)</f>
        <v>0</v>
      </c>
      <c r="T11" s="96">
        <f>IF(AND($L$19&lt;16,$N$19&gt;15),1,0)</f>
        <v>0</v>
      </c>
      <c r="U11" s="96">
        <f>IF(AND($L$19&lt;17,$N$19&gt;16),1,0)</f>
        <v>0</v>
      </c>
    </row>
    <row r="12" spans="1:23">
      <c r="F12" s="96">
        <f>IF(AND($L$20&lt;2,$N$20&gt;1),1,0)</f>
        <v>0</v>
      </c>
      <c r="G12" s="96">
        <f>IF(AND($L$20&lt;3,$N$20&gt;2),1,0)</f>
        <v>0</v>
      </c>
      <c r="H12" s="96">
        <f>IF(AND($L$20&lt;4,$N$20&gt;3),1,0)</f>
        <v>0</v>
      </c>
      <c r="I12" s="96">
        <f>IF(AND($L$20&lt;5,$N$20&gt;4),1,0)</f>
        <v>0</v>
      </c>
      <c r="J12" s="96">
        <f>IF(AND($L$20&lt;6,$N$20&gt;5),1,0)</f>
        <v>0</v>
      </c>
      <c r="K12" s="96">
        <f>IF(AND($L$20&lt;7,$N$20&gt;6),1,0)</f>
        <v>0</v>
      </c>
      <c r="L12" s="96">
        <f>IF(AND($L$20&lt;8,$N$20&gt;7),1,0)</f>
        <v>0</v>
      </c>
      <c r="M12" s="96">
        <f>IF(AND($L$20&lt;9,$N$20&gt;8),1,0)</f>
        <v>0</v>
      </c>
      <c r="N12" s="96">
        <f>IF(AND($L$20&lt;10,$N$20&gt;9),1,0)</f>
        <v>0</v>
      </c>
      <c r="O12" s="96">
        <f>IF(AND($L$20&lt;11,$N$20&gt;10),1,0)</f>
        <v>0</v>
      </c>
      <c r="P12" s="96">
        <f>IF(AND($L$20&lt;12,$N$20&gt;11),1,0)</f>
        <v>0</v>
      </c>
      <c r="Q12" s="96">
        <f>IF(AND($L$20&lt;13,$N$20&gt;12),1,0)</f>
        <v>0</v>
      </c>
      <c r="R12" s="96">
        <f>IF(AND($L$20&lt;14,$N$20&gt;13),1,0)</f>
        <v>0</v>
      </c>
      <c r="S12" s="96">
        <f>IF(AND($L$20&lt;15,$N$20&gt;14),1,0)</f>
        <v>0</v>
      </c>
      <c r="T12" s="96">
        <f>IF(AND($L$20&lt;16,$N$20&gt;15),1,0)</f>
        <v>0</v>
      </c>
      <c r="U12" s="96">
        <f>IF(AND($L$20&lt;17,$N$20&gt;16),1,0)</f>
        <v>0</v>
      </c>
    </row>
    <row r="13" spans="1:23">
      <c r="F13" s="96">
        <f>IF(AND($L$21&lt;2,$N$21&gt;1),1,0)</f>
        <v>0</v>
      </c>
      <c r="G13" s="96">
        <f>IF(AND($L$21&lt;3,$N$21&gt;2),1,0)</f>
        <v>0</v>
      </c>
      <c r="H13" s="96">
        <f>IF(AND($L$21&lt;4,$N$21&gt;3),1,0)</f>
        <v>0</v>
      </c>
      <c r="I13" s="96">
        <f>IF(AND($L$21&lt;5,$N$21&gt;4),1,0)</f>
        <v>0</v>
      </c>
      <c r="J13" s="96">
        <f>IF(AND($L$21&lt;6,$N$21&gt;5),1,0)</f>
        <v>0</v>
      </c>
      <c r="K13" s="96">
        <f>IF(AND($L$21&lt;7,$N$21&gt;6),1,0)</f>
        <v>0</v>
      </c>
      <c r="L13" s="96">
        <f>IF(AND($L$21&lt;8,$N$21&gt;7),1,0)</f>
        <v>0</v>
      </c>
      <c r="M13" s="96">
        <f>IF(AND($L$21&lt;9,$N$21&gt;8),1,0)</f>
        <v>0</v>
      </c>
      <c r="N13" s="96">
        <f>IF(AND($L$21&lt;10,$N$21&gt;9),1,0)</f>
        <v>0</v>
      </c>
      <c r="O13" s="96">
        <f>IF(AND($L$21&lt;11,$N$21&gt;10),1,0)</f>
        <v>0</v>
      </c>
      <c r="P13" s="96">
        <f>IF(AND($L$21&lt;12,$N$21&gt;11),1,0)</f>
        <v>0</v>
      </c>
      <c r="Q13" s="96">
        <f>IF(AND($L$21&lt;13,$N$21&gt;12),1,0)</f>
        <v>0</v>
      </c>
      <c r="R13" s="96">
        <f>IF(AND($L$21&lt;14,$N$21&gt;13),1,0)</f>
        <v>0</v>
      </c>
      <c r="S13" s="96">
        <f>IF(AND($L$21&lt;15,$N$21&gt;14),1,0)</f>
        <v>0</v>
      </c>
      <c r="T13" s="96">
        <f>IF(AND($L$21&lt;16,$N$21&gt;15),1,0)</f>
        <v>0</v>
      </c>
      <c r="U13" s="96">
        <f>IF(AND($L$21&lt;17,$N$21&gt;16),1,0)</f>
        <v>0</v>
      </c>
    </row>
    <row r="14" spans="1:23" ht="17.100000000000001" hidden="1" customHeight="1"/>
    <row r="15" spans="1:23" ht="18" hidden="1" customHeight="1"/>
    <row r="16" spans="1:23" ht="18" hidden="1" customHeight="1">
      <c r="F16" s="97" t="s">
        <v>64</v>
      </c>
      <c r="G16" s="97" t="s">
        <v>65</v>
      </c>
      <c r="H16" s="97" t="s">
        <v>66</v>
      </c>
      <c r="I16" s="97" t="s">
        <v>67</v>
      </c>
      <c r="J16" s="97" t="s">
        <v>68</v>
      </c>
      <c r="L16" s="97" t="s">
        <v>86</v>
      </c>
      <c r="M16" s="97" t="s">
        <v>87</v>
      </c>
      <c r="N16" s="97" t="s">
        <v>88</v>
      </c>
      <c r="O16" s="97" t="s">
        <v>89</v>
      </c>
    </row>
    <row r="17" spans="5:15" ht="18" hidden="1" customHeight="1">
      <c r="E17" s="100" t="s">
        <v>85</v>
      </c>
      <c r="F17" s="99" t="str">
        <f>IFERROR((工事計画書!AM58),"")</f>
        <v/>
      </c>
      <c r="G17" s="99">
        <f>IFERROR((工事計画書!AN58),"")</f>
        <v>0</v>
      </c>
      <c r="H17" s="99">
        <f>IFERROR((工事計画書!AO58),"")</f>
        <v>0</v>
      </c>
      <c r="I17" s="99">
        <f>IFERROR((工事計画書!AP58),"")</f>
        <v>0</v>
      </c>
      <c r="J17" s="99">
        <f>IFERROR((工事計画書!AQ58),"")</f>
        <v>0</v>
      </c>
      <c r="K17" s="98" t="s">
        <v>159</v>
      </c>
      <c r="L17" s="97">
        <f t="shared" ref="L17:M21" si="0">IF(G17&lt;I17,G17,I17)</f>
        <v>0</v>
      </c>
      <c r="M17" s="97">
        <f t="shared" si="0"/>
        <v>0</v>
      </c>
      <c r="N17" s="97">
        <f t="shared" ref="N17:O21" si="1">IF(G17&lt;I17,I17,G17)</f>
        <v>0</v>
      </c>
      <c r="O17" s="97">
        <f t="shared" si="1"/>
        <v>0</v>
      </c>
    </row>
    <row r="18" spans="5:15" ht="18" hidden="1" customHeight="1">
      <c r="E18" s="100" t="s">
        <v>163</v>
      </c>
      <c r="F18" s="99">
        <f>IFERROR((工事計画書!AM59),"")</f>
        <v>0</v>
      </c>
      <c r="G18" s="99">
        <f>IFERROR((工事計画書!AN59),"")</f>
        <v>0</v>
      </c>
      <c r="H18" s="99">
        <f>IFERROR((工事計画書!AO59),"")</f>
        <v>0</v>
      </c>
      <c r="I18" s="99">
        <f>IFERROR((工事計画書!AP59),"")</f>
        <v>0</v>
      </c>
      <c r="J18" s="99">
        <f>IFERROR((工事計画書!AQ59),"")</f>
        <v>0</v>
      </c>
      <c r="K18" s="98" t="s">
        <v>159</v>
      </c>
      <c r="L18" s="97">
        <f t="shared" si="0"/>
        <v>0</v>
      </c>
      <c r="M18" s="97">
        <f t="shared" si="0"/>
        <v>0</v>
      </c>
      <c r="N18" s="97">
        <f t="shared" si="1"/>
        <v>0</v>
      </c>
      <c r="O18" s="97">
        <f t="shared" si="1"/>
        <v>0</v>
      </c>
    </row>
    <row r="19" spans="5:15" ht="18" hidden="1" customHeight="1">
      <c r="E19" s="100" t="s">
        <v>162</v>
      </c>
      <c r="F19" s="99">
        <f>IFERROR((工事計画書!AM60),"")</f>
        <v>0</v>
      </c>
      <c r="G19" s="99">
        <f>IFERROR((工事計画書!AN60),"")</f>
        <v>0</v>
      </c>
      <c r="H19" s="99">
        <f>IFERROR((工事計画書!AO60),"")</f>
        <v>0</v>
      </c>
      <c r="I19" s="99">
        <f>IFERROR((工事計画書!AP60),"")</f>
        <v>0</v>
      </c>
      <c r="J19" s="99">
        <f>IFERROR((工事計画書!AQ60),"")</f>
        <v>0</v>
      </c>
      <c r="K19" s="98" t="s">
        <v>159</v>
      </c>
      <c r="L19" s="97">
        <f t="shared" si="0"/>
        <v>0</v>
      </c>
      <c r="M19" s="97">
        <f t="shared" si="0"/>
        <v>0</v>
      </c>
      <c r="N19" s="97">
        <f t="shared" si="1"/>
        <v>0</v>
      </c>
      <c r="O19" s="97">
        <f t="shared" si="1"/>
        <v>0</v>
      </c>
    </row>
    <row r="20" spans="5:15" ht="18" hidden="1" customHeight="1">
      <c r="E20" s="100" t="s">
        <v>161</v>
      </c>
      <c r="F20" s="99">
        <f>IFERROR((工事計画書!AM61),"")</f>
        <v>0</v>
      </c>
      <c r="G20" s="99">
        <f>IFERROR((工事計画書!AN61),"")</f>
        <v>0</v>
      </c>
      <c r="H20" s="99">
        <f>IFERROR((工事計画書!AO61),"")</f>
        <v>0</v>
      </c>
      <c r="I20" s="99">
        <f>IFERROR((工事計画書!AP61),"")</f>
        <v>0</v>
      </c>
      <c r="J20" s="99">
        <f>IFERROR((工事計画書!AQ61),"")</f>
        <v>0</v>
      </c>
      <c r="K20" s="98" t="s">
        <v>159</v>
      </c>
      <c r="L20" s="97">
        <f t="shared" si="0"/>
        <v>0</v>
      </c>
      <c r="M20" s="97">
        <f t="shared" si="0"/>
        <v>0</v>
      </c>
      <c r="N20" s="97">
        <f t="shared" si="1"/>
        <v>0</v>
      </c>
      <c r="O20" s="97">
        <f t="shared" si="1"/>
        <v>0</v>
      </c>
    </row>
    <row r="21" spans="5:15" ht="18" hidden="1" customHeight="1">
      <c r="E21" s="100" t="s">
        <v>160</v>
      </c>
      <c r="F21" s="99">
        <f>IFERROR((工事計画書!AM62),"")</f>
        <v>0</v>
      </c>
      <c r="G21" s="99">
        <f>IFERROR((工事計画書!AN62),"")</f>
        <v>0</v>
      </c>
      <c r="H21" s="99">
        <f>IFERROR((工事計画書!AO62),"")</f>
        <v>0</v>
      </c>
      <c r="I21" s="99">
        <f>IFERROR((工事計画書!AP62),"")</f>
        <v>0</v>
      </c>
      <c r="J21" s="99">
        <f>IFERROR((工事計画書!AQ62),"")</f>
        <v>0</v>
      </c>
      <c r="K21" s="98" t="s">
        <v>159</v>
      </c>
      <c r="L21" s="97">
        <f t="shared" si="0"/>
        <v>0</v>
      </c>
      <c r="M21" s="97">
        <f t="shared" si="0"/>
        <v>0</v>
      </c>
      <c r="N21" s="97">
        <f t="shared" si="1"/>
        <v>0</v>
      </c>
      <c r="O21" s="97">
        <f t="shared" si="1"/>
        <v>0</v>
      </c>
    </row>
    <row r="22" spans="5:15" ht="18" hidden="1" customHeight="1"/>
    <row r="23" spans="5:15" ht="18" hidden="1" customHeight="1"/>
    <row r="24" spans="5:15" ht="18" hidden="1" customHeight="1"/>
  </sheetData>
  <sheetProtection sheet="1" objects="1" scenarios="1"/>
  <phoneticPr fontId="1"/>
  <conditionalFormatting sqref="F3">
    <cfRule type="expression" dxfId="908" priority="24">
      <formula>AND(F13=1,A3=1)</formula>
    </cfRule>
    <cfRule type="expression" dxfId="907" priority="450">
      <formula>AND(F9=1,E3=1)</formula>
    </cfRule>
    <cfRule type="expression" dxfId="906" priority="336">
      <formula>AND(F10=1,D3=1)</formula>
    </cfRule>
    <cfRule type="expression" dxfId="905" priority="232">
      <formula>AND(F11=1,C3=1)</formula>
    </cfRule>
    <cfRule type="expression" dxfId="904" priority="128">
      <formula>AND(F12=1,B3=1)</formula>
    </cfRule>
  </conditionalFormatting>
  <conditionalFormatting sqref="F4">
    <cfRule type="expression" dxfId="903" priority="40">
      <formula>AND(F13=1,A4=1)</formula>
    </cfRule>
    <cfRule type="expression" dxfId="902" priority="248">
      <formula>AND(F11=1,C4=1)</formula>
    </cfRule>
    <cfRule type="expression" dxfId="901" priority="362">
      <formula>AND(F10=1,D4=1)</formula>
    </cfRule>
    <cfRule type="expression" dxfId="900" priority="456">
      <formula>AND(F9=1,E4=1)</formula>
    </cfRule>
    <cfRule type="expression" dxfId="899" priority="144">
      <formula>AND(F12=1,B4=1)</formula>
    </cfRule>
  </conditionalFormatting>
  <conditionalFormatting sqref="F5">
    <cfRule type="expression" dxfId="898" priority="264">
      <formula>AND(F11=1,C5=1)</formula>
    </cfRule>
    <cfRule type="expression" dxfId="897" priority="160">
      <formula>AND(F12=1,B5=1)</formula>
    </cfRule>
    <cfRule type="expression" dxfId="896" priority="472">
      <formula>AND($F$9=1,$E$5=1)</formula>
    </cfRule>
    <cfRule type="expression" dxfId="895" priority="56">
      <formula>AND(F13=1,A5=1)</formula>
    </cfRule>
    <cfRule type="expression" dxfId="894" priority="378">
      <formula>AND(F10=1,D5=1)</formula>
    </cfRule>
  </conditionalFormatting>
  <conditionalFormatting sqref="F6">
    <cfRule type="expression" dxfId="893" priority="394">
      <formula>AND(F10=1,D6=1)</formula>
    </cfRule>
    <cfRule type="expression" dxfId="892" priority="176">
      <formula>AND(F12=1,B6=1)</formula>
    </cfRule>
    <cfRule type="expression" dxfId="891" priority="72">
      <formula>AND(F13=1,A6=1)</formula>
    </cfRule>
    <cfRule type="expression" dxfId="890" priority="488">
      <formula>AND($F$9=1,$E$6=1)</formula>
    </cfRule>
    <cfRule type="expression" dxfId="889" priority="280">
      <formula>AND(F11=1,C6=1)</formula>
    </cfRule>
  </conditionalFormatting>
  <conditionalFormatting sqref="F7">
    <cfRule type="expression" dxfId="888" priority="88">
      <formula>AND(F13=1,A7=1)</formula>
    </cfRule>
    <cfRule type="expression" dxfId="887" priority="192">
      <formula>AND(F12=1,B7=1)</formula>
    </cfRule>
    <cfRule type="expression" dxfId="886" priority="296">
      <formula>AND(F11=1,C7=1)</formula>
    </cfRule>
    <cfRule type="expression" dxfId="885" priority="504">
      <formula>AND($F$9=1,$E$7=1)</formula>
    </cfRule>
    <cfRule type="expression" dxfId="884" priority="410">
      <formula>AND(F10=1,D7=1)</formula>
    </cfRule>
  </conditionalFormatting>
  <conditionalFormatting sqref="F8">
    <cfRule type="expression" dxfId="883" priority="208">
      <formula>AND(F12=1,B8=1)</formula>
    </cfRule>
    <cfRule type="expression" dxfId="882" priority="104">
      <formula>AND(F13=1,A8=1)</formula>
    </cfRule>
    <cfRule type="expression" dxfId="881" priority="312">
      <formula>AND(F11=1,C8=1)</formula>
    </cfRule>
    <cfRule type="expression" dxfId="880" priority="520">
      <formula>AND(F9=1,E8=1)</formula>
    </cfRule>
    <cfRule type="expression" dxfId="879" priority="426">
      <formula>AND(F10=1,D8=1)</formula>
    </cfRule>
  </conditionalFormatting>
  <conditionalFormatting sqref="G3">
    <cfRule type="expression" dxfId="878" priority="335">
      <formula>AND(G10=1,D3=1)</formula>
    </cfRule>
    <cfRule type="expression" dxfId="877" priority="23">
      <formula>AND(G13=1,A3=1)</formula>
    </cfRule>
    <cfRule type="expression" dxfId="876" priority="231">
      <formula>AND(G11=1,C3=1)</formula>
    </cfRule>
    <cfRule type="expression" dxfId="875" priority="449">
      <formula>AND(G9=1,E3=1)</formula>
    </cfRule>
    <cfRule type="expression" dxfId="874" priority="127">
      <formula>AND(G12=1,B3=1)</formula>
    </cfRule>
  </conditionalFormatting>
  <conditionalFormatting sqref="G4">
    <cfRule type="expression" dxfId="873" priority="143">
      <formula>AND(G12=1,B4=1)</formula>
    </cfRule>
    <cfRule type="expression" dxfId="872" priority="359">
      <formula>AND(G10=1,D4=1)</formula>
    </cfRule>
    <cfRule type="expression" dxfId="871" priority="247">
      <formula>AND(G11=1,C4=1)</formula>
    </cfRule>
    <cfRule type="expression" dxfId="870" priority="39">
      <formula>AND(G13=1,A4=1)</formula>
    </cfRule>
    <cfRule type="expression" dxfId="869" priority="360">
      <formula>AND(G9=1,E4=1)</formula>
    </cfRule>
  </conditionalFormatting>
  <conditionalFormatting sqref="G5">
    <cfRule type="expression" dxfId="868" priority="377">
      <formula>AND(G10=1,D5=1)</formula>
    </cfRule>
    <cfRule type="expression" dxfId="867" priority="471">
      <formula>AND($G$9=1,$E$5=1)</formula>
    </cfRule>
    <cfRule type="expression" dxfId="866" priority="263">
      <formula>AND(G11=1,C5=1)</formula>
    </cfRule>
    <cfRule type="expression" dxfId="865" priority="55">
      <formula>AND(G13=1,A5=1)</formula>
    </cfRule>
    <cfRule type="expression" dxfId="864" priority="159">
      <formula>AND(G12=1,B5=1)</formula>
    </cfRule>
  </conditionalFormatting>
  <conditionalFormatting sqref="G6">
    <cfRule type="expression" dxfId="863" priority="279">
      <formula>AND(G11=1,C6=1)</formula>
    </cfRule>
    <cfRule type="expression" dxfId="862" priority="71">
      <formula>AND(G13=1,A6=1)</formula>
    </cfRule>
    <cfRule type="expression" dxfId="861" priority="487">
      <formula>AND($G$9=1,$E$6=1)</formula>
    </cfRule>
    <cfRule type="expression" dxfId="860" priority="175">
      <formula>AND(G12=1,B6=1)</formula>
    </cfRule>
    <cfRule type="expression" dxfId="859" priority="393">
      <formula>AND(G10=1,D6=1)</formula>
    </cfRule>
  </conditionalFormatting>
  <conditionalFormatting sqref="G7">
    <cfRule type="expression" dxfId="858" priority="191">
      <formula>AND(G12=1,B7=1)</formula>
    </cfRule>
    <cfRule type="expression" dxfId="857" priority="409">
      <formula>AND(G10=1,D7=1)</formula>
    </cfRule>
    <cfRule type="expression" dxfId="856" priority="87">
      <formula>AND(G13=1,A7=1)</formula>
    </cfRule>
    <cfRule type="expression" dxfId="855" priority="295">
      <formula>AND(G11=1,C7=1)</formula>
    </cfRule>
    <cfRule type="expression" dxfId="854" priority="503">
      <formula>AND($G$9=1,$E$7=1)</formula>
    </cfRule>
  </conditionalFormatting>
  <conditionalFormatting sqref="G8">
    <cfRule type="expression" dxfId="853" priority="519">
      <formula>AND(G9=1,E8=1)</formula>
    </cfRule>
    <cfRule type="expression" dxfId="852" priority="311">
      <formula>AND(G11=1,C8=1)</formula>
    </cfRule>
    <cfRule type="expression" dxfId="851" priority="425">
      <formula>AND(G10=1,D8=1)</formula>
    </cfRule>
    <cfRule type="expression" dxfId="850" priority="103">
      <formula>AND(G13=1,A8=1)</formula>
    </cfRule>
    <cfRule type="expression" dxfId="849" priority="207">
      <formula>AND(G12=1,B8=1)</formula>
    </cfRule>
  </conditionalFormatting>
  <conditionalFormatting sqref="G27">
    <cfRule type="containsText" dxfId="848" priority="521" operator="containsText" text="A">
      <formula>NOT(ISERROR(SEARCH("A",G27)))</formula>
    </cfRule>
  </conditionalFormatting>
  <conditionalFormatting sqref="H3">
    <cfRule type="expression" dxfId="847" priority="22">
      <formula>AND(H13=1,A3=1)</formula>
    </cfRule>
    <cfRule type="expression" dxfId="846" priority="230">
      <formula>AND(H11=1,C3=1)</formula>
    </cfRule>
    <cfRule type="expression" dxfId="845" priority="126">
      <formula>AND(H12=1,B3=1)</formula>
    </cfRule>
    <cfRule type="expression" dxfId="844" priority="448">
      <formula>AND(H9=1,E3=1)</formula>
    </cfRule>
    <cfRule type="expression" dxfId="843" priority="334">
      <formula>AND(H10=1,D3=1)</formula>
    </cfRule>
  </conditionalFormatting>
  <conditionalFormatting sqref="H4">
    <cfRule type="expression" dxfId="842" priority="246">
      <formula>AND(H11=1,C4=1)</formula>
    </cfRule>
    <cfRule type="expression" dxfId="841" priority="38">
      <formula>AND(H13=1,A4=1)</formula>
    </cfRule>
    <cfRule type="expression" dxfId="840" priority="361">
      <formula>AND(H10=1,D4=1)</formula>
    </cfRule>
    <cfRule type="expression" dxfId="839" priority="455">
      <formula>AND(H9=1,E4=1)</formula>
    </cfRule>
    <cfRule type="expression" dxfId="838" priority="142">
      <formula>AND(H12=1,B4=1)</formula>
    </cfRule>
  </conditionalFormatting>
  <conditionalFormatting sqref="H5">
    <cfRule type="expression" dxfId="837" priority="54">
      <formula>AND(H13=1,A5=1)</formula>
    </cfRule>
    <cfRule type="expression" dxfId="836" priority="376">
      <formula>AND(H10=1,D5=1)</formula>
    </cfRule>
    <cfRule type="expression" dxfId="835" priority="262">
      <formula>AND(H11=1,C5=1)</formula>
    </cfRule>
    <cfRule type="expression" dxfId="834" priority="158">
      <formula>AND(H12=1,B5=1)</formula>
    </cfRule>
    <cfRule type="expression" dxfId="833" priority="470">
      <formula>AND($H$9=1,$E$5=1)</formula>
    </cfRule>
  </conditionalFormatting>
  <conditionalFormatting sqref="H6">
    <cfRule type="expression" dxfId="832" priority="70">
      <formula>AND(H13=1,A6=1)</formula>
    </cfRule>
    <cfRule type="expression" dxfId="831" priority="392">
      <formula>AND(H10=1,D6=1)</formula>
    </cfRule>
    <cfRule type="expression" dxfId="830" priority="174">
      <formula>AND(H12=1,B6=1)</formula>
    </cfRule>
    <cfRule type="expression" dxfId="829" priority="486">
      <formula>AND($H$9=1,$E$6=1)</formula>
    </cfRule>
    <cfRule type="expression" dxfId="828" priority="278">
      <formula>AND(H11=1,C6=1)</formula>
    </cfRule>
  </conditionalFormatting>
  <conditionalFormatting sqref="H7">
    <cfRule type="expression" dxfId="827" priority="408">
      <formula>AND(H10=1,D7=1)</formula>
    </cfRule>
    <cfRule type="expression" dxfId="826" priority="86">
      <formula>AND(H13=1,A7=1)</formula>
    </cfRule>
    <cfRule type="expression" dxfId="825" priority="294">
      <formula>AND(H11=1,C7=1)</formula>
    </cfRule>
    <cfRule type="expression" dxfId="824" priority="190">
      <formula>AND(H12=1,B7=1)</formula>
    </cfRule>
    <cfRule type="expression" dxfId="823" priority="502">
      <formula>AND($H$9=1,$E$7=1)</formula>
    </cfRule>
  </conditionalFormatting>
  <conditionalFormatting sqref="H8">
    <cfRule type="expression" dxfId="822" priority="102">
      <formula>AND(H13=1,A8=1)</formula>
    </cfRule>
    <cfRule type="expression" dxfId="821" priority="206">
      <formula>AND(H12=1,B8=1)</formula>
    </cfRule>
    <cfRule type="expression" dxfId="820" priority="310">
      <formula>AND(H11=1,C8=1)</formula>
    </cfRule>
    <cfRule type="expression" dxfId="819" priority="424">
      <formula>AND(H10=1,D8=1)</formula>
    </cfRule>
    <cfRule type="expression" dxfId="818" priority="518">
      <formula>AND(H9=1,E8=1)</formula>
    </cfRule>
  </conditionalFormatting>
  <conditionalFormatting sqref="I3">
    <cfRule type="expression" dxfId="817" priority="229">
      <formula>AND(I11=1,C3=1)</formula>
    </cfRule>
    <cfRule type="expression" dxfId="816" priority="447">
      <formula>AND(I9=1,E3=1)</formula>
    </cfRule>
    <cfRule type="expression" dxfId="815" priority="333">
      <formula>AND(I10=1,D3=1)</formula>
    </cfRule>
    <cfRule type="expression" dxfId="814" priority="21">
      <formula>AND(I13=1,A3=1)</formula>
    </cfRule>
    <cfRule type="expression" dxfId="813" priority="125">
      <formula>AND(I12=1,B3=1)</formula>
    </cfRule>
  </conditionalFormatting>
  <conditionalFormatting sqref="I4">
    <cfRule type="expression" dxfId="812" priority="358">
      <formula>AND(I9=1,E4=1)</formula>
    </cfRule>
    <cfRule type="expression" dxfId="811" priority="141">
      <formula>AND(I12=1,B4=1)</formula>
    </cfRule>
    <cfRule type="expression" dxfId="810" priority="245">
      <formula>AND(I11=1,C4=1)</formula>
    </cfRule>
    <cfRule type="expression" dxfId="809" priority="357">
      <formula>AND(I10=1,D4=1)</formula>
    </cfRule>
    <cfRule type="expression" dxfId="808" priority="37">
      <formula>AND(I13=1,A4=1)</formula>
    </cfRule>
  </conditionalFormatting>
  <conditionalFormatting sqref="I5">
    <cfRule type="expression" dxfId="807" priority="469">
      <formula>AND(I9=1,E5=1)</formula>
    </cfRule>
    <cfRule type="expression" dxfId="806" priority="375">
      <formula>AND(I10=1,D5=1)</formula>
    </cfRule>
    <cfRule type="expression" dxfId="805" priority="157">
      <formula>AND(I12=1,B5=1)</formula>
    </cfRule>
    <cfRule type="expression" dxfId="804" priority="53">
      <formula>AND(I13=1,A5=1)</formula>
    </cfRule>
    <cfRule type="expression" dxfId="803" priority="261">
      <formula>AND(I11=1,C5=1)</formula>
    </cfRule>
  </conditionalFormatting>
  <conditionalFormatting sqref="I6">
    <cfRule type="expression" dxfId="802" priority="69">
      <formula>AND(I13=1,A6=1)</formula>
    </cfRule>
    <cfRule type="expression" dxfId="801" priority="173">
      <formula>AND(I12=1,B6=1)</formula>
    </cfRule>
    <cfRule type="expression" dxfId="800" priority="391">
      <formula>AND(I10=1,D6=1)</formula>
    </cfRule>
    <cfRule type="expression" dxfId="799" priority="485">
      <formula>AND($I$9=1,$E$6=1)</formula>
    </cfRule>
    <cfRule type="expression" dxfId="798" priority="277">
      <formula>AND(I11=1,C6=1)</formula>
    </cfRule>
  </conditionalFormatting>
  <conditionalFormatting sqref="I7">
    <cfRule type="expression" dxfId="797" priority="189">
      <formula>AND(I12=1,B7=1)</formula>
    </cfRule>
    <cfRule type="expression" dxfId="796" priority="293">
      <formula>AND(I11=1,C7=1)</formula>
    </cfRule>
    <cfRule type="expression" dxfId="795" priority="407">
      <formula>AND(I10=1,D7=1)</formula>
    </cfRule>
    <cfRule type="expression" dxfId="794" priority="85">
      <formula>AND(I13=1,A7=1)</formula>
    </cfRule>
    <cfRule type="expression" dxfId="793" priority="501">
      <formula>AND($I$9=1,$E$7=1)</formula>
    </cfRule>
  </conditionalFormatting>
  <conditionalFormatting sqref="I8">
    <cfRule type="expression" dxfId="792" priority="423">
      <formula>AND(I10=1,D8=1)</formula>
    </cfRule>
    <cfRule type="expression" dxfId="791" priority="205">
      <formula>AND(I12=1,B8=1)</formula>
    </cfRule>
    <cfRule type="expression" dxfId="790" priority="309">
      <formula>AND(I11=1,C8=1)</formula>
    </cfRule>
    <cfRule type="expression" dxfId="789" priority="101">
      <formula>AND(I13=1,A8=1)</formula>
    </cfRule>
    <cfRule type="expression" dxfId="788" priority="516">
      <formula>AND(I9=1,E8=1)</formula>
    </cfRule>
  </conditionalFormatting>
  <conditionalFormatting sqref="J3">
    <cfRule type="expression" dxfId="787" priority="228">
      <formula>AND(J11=1,C3=1)</formula>
    </cfRule>
    <cfRule type="expression" dxfId="786" priority="332">
      <formula>AND(J10=1,D3=1)</formula>
    </cfRule>
    <cfRule type="expression" dxfId="785" priority="124">
      <formula>AND(J12=1,B3=1)</formula>
    </cfRule>
    <cfRule type="expression" dxfId="784" priority="20">
      <formula>AND(J13=1,A3=1)</formula>
    </cfRule>
    <cfRule type="expression" dxfId="783" priority="446">
      <formula>AND(J9=1,E3=1)</formula>
    </cfRule>
  </conditionalFormatting>
  <conditionalFormatting sqref="J4">
    <cfRule type="expression" dxfId="782" priority="36">
      <formula>AND(J13=1,A4=1)</formula>
    </cfRule>
    <cfRule type="expression" dxfId="781" priority="140">
      <formula>AND(J12=1,B4=1)</formula>
    </cfRule>
    <cfRule type="expression" dxfId="780" priority="355">
      <formula>AND(J10=1,D4=1)</formula>
    </cfRule>
    <cfRule type="expression" dxfId="779" priority="244">
      <formula>AND(J11=1,C4=1)</formula>
    </cfRule>
    <cfRule type="expression" dxfId="778" priority="356">
      <formula>AND(J9=1,E4=1)</formula>
    </cfRule>
  </conditionalFormatting>
  <conditionalFormatting sqref="J5">
    <cfRule type="expression" dxfId="777" priority="374">
      <formula>AND(J10=1,D5=1)</formula>
    </cfRule>
    <cfRule type="expression" dxfId="776" priority="52">
      <formula>AND(J13=1,A5=1)</formula>
    </cfRule>
    <cfRule type="expression" dxfId="775" priority="260">
      <formula>AND(J11=1,C5=1)</formula>
    </cfRule>
    <cfRule type="expression" dxfId="774" priority="468">
      <formula>AND(J9=1,E5=1)</formula>
    </cfRule>
    <cfRule type="expression" dxfId="773" priority="156">
      <formula>AND(J12=1,B5=1)</formula>
    </cfRule>
  </conditionalFormatting>
  <conditionalFormatting sqref="J6">
    <cfRule type="expression" dxfId="772" priority="390">
      <formula>AND(J10=1,D6=1)</formula>
    </cfRule>
    <cfRule type="expression" dxfId="771" priority="276">
      <formula>AND(J11=1,C6=1)</formula>
    </cfRule>
    <cfRule type="expression" dxfId="770" priority="484">
      <formula>AND($J$9=1,$E$6=1)</formula>
    </cfRule>
    <cfRule type="expression" dxfId="769" priority="172">
      <formula>AND(J12=1,B6=1)</formula>
    </cfRule>
    <cfRule type="expression" dxfId="768" priority="68">
      <formula>AND(J13=1,A6=1)</formula>
    </cfRule>
  </conditionalFormatting>
  <conditionalFormatting sqref="J7">
    <cfRule type="expression" dxfId="767" priority="406">
      <formula>AND(J10=1,D7=1)</formula>
    </cfRule>
    <cfRule type="expression" dxfId="766" priority="292">
      <formula>AND(J11=1,C7=1)</formula>
    </cfRule>
    <cfRule type="expression" dxfId="765" priority="500">
      <formula>AND($J$9=1,$E$7=1)</formula>
    </cfRule>
    <cfRule type="expression" dxfId="764" priority="188">
      <formula>AND(J12=1,B7=1)</formula>
    </cfRule>
    <cfRule type="expression" dxfId="763" priority="84">
      <formula>AND(J13=1,A7=1)</formula>
    </cfRule>
  </conditionalFormatting>
  <conditionalFormatting sqref="J8">
    <cfRule type="expression" dxfId="762" priority="422">
      <formula>AND(J10=1,D8=1)</formula>
    </cfRule>
    <cfRule type="expression" dxfId="761" priority="308">
      <formula>AND(J11=1,C8=1)</formula>
    </cfRule>
    <cfRule type="expression" dxfId="760" priority="517">
      <formula>AND(J9=1,E8=1)</formula>
    </cfRule>
    <cfRule type="expression" dxfId="759" priority="204">
      <formula>AND(J12=1,B8=1)</formula>
    </cfRule>
    <cfRule type="expression" dxfId="758" priority="100">
      <formula>AND(J13=1,A8=1)</formula>
    </cfRule>
  </conditionalFormatting>
  <conditionalFormatting sqref="K3">
    <cfRule type="expression" dxfId="757" priority="19">
      <formula>AND(K13=1,A3=1)</formula>
    </cfRule>
    <cfRule type="expression" dxfId="756" priority="445">
      <formula>AND(K9=1,E3=1)</formula>
    </cfRule>
    <cfRule type="expression" dxfId="755" priority="227">
      <formula>AND(K11=1,C3=1)</formula>
    </cfRule>
    <cfRule type="expression" dxfId="754" priority="331">
      <formula>AND(K10=1,D3=1)</formula>
    </cfRule>
    <cfRule type="expression" dxfId="753" priority="123">
      <formula>AND(K12=1,B3=1)</formula>
    </cfRule>
  </conditionalFormatting>
  <conditionalFormatting sqref="K4">
    <cfRule type="expression" dxfId="752" priority="35">
      <formula>AND(K13=1,A4=1)</formula>
    </cfRule>
    <cfRule type="expression" dxfId="751" priority="354">
      <formula>AND(K9=1,E4=1)</formula>
    </cfRule>
    <cfRule type="expression" dxfId="750" priority="353">
      <formula>AND(K10=1,D4=1)</formula>
    </cfRule>
    <cfRule type="expression" dxfId="749" priority="139">
      <formula>AND(K12=1,B4=1)</formula>
    </cfRule>
    <cfRule type="expression" dxfId="748" priority="243">
      <formula>AND(K11=1,C4=1)</formula>
    </cfRule>
  </conditionalFormatting>
  <conditionalFormatting sqref="K5">
    <cfRule type="expression" dxfId="747" priority="259">
      <formula>AND(K11=1,C5=1)</formula>
    </cfRule>
    <cfRule type="expression" dxfId="746" priority="51">
      <formula>AND(K13=1,A5=1)</formula>
    </cfRule>
    <cfRule type="expression" dxfId="745" priority="155">
      <formula>AND(K12=1,B5=1)</formula>
    </cfRule>
    <cfRule type="expression" dxfId="744" priority="467">
      <formula>AND(K9=1,E5=1)</formula>
    </cfRule>
    <cfRule type="expression" dxfId="743" priority="373">
      <formula>AND(K10=1,D5=1)</formula>
    </cfRule>
  </conditionalFormatting>
  <conditionalFormatting sqref="K6">
    <cfRule type="expression" dxfId="742" priority="389">
      <formula>AND(K10=1,D6=1)</formula>
    </cfRule>
    <cfRule type="expression" dxfId="741" priority="483">
      <formula>AND($K$9=1,$E$6=1)</formula>
    </cfRule>
    <cfRule type="expression" dxfId="740" priority="67">
      <formula>AND(K13=1,A6=1)</formula>
    </cfRule>
    <cfRule type="expression" dxfId="739" priority="275">
      <formula>AND(K11=1,C6=1)</formula>
    </cfRule>
    <cfRule type="expression" dxfId="738" priority="171">
      <formula>AND(K12=1,B6=1)</formula>
    </cfRule>
  </conditionalFormatting>
  <conditionalFormatting sqref="K7">
    <cfRule type="expression" dxfId="737" priority="187">
      <formula>AND(K12=1,B7=1)</formula>
    </cfRule>
    <cfRule type="expression" dxfId="736" priority="499">
      <formula>AND($K$9=1,$E$7=1)</formula>
    </cfRule>
    <cfRule type="expression" dxfId="735" priority="83">
      <formula>AND(K13=1,A7=1)</formula>
    </cfRule>
    <cfRule type="expression" dxfId="734" priority="405">
      <formula>AND(K10=1,D7=1)</formula>
    </cfRule>
    <cfRule type="expression" dxfId="733" priority="291">
      <formula>AND(K11=1,C7=1)</formula>
    </cfRule>
  </conditionalFormatting>
  <conditionalFormatting sqref="K8">
    <cfRule type="expression" dxfId="732" priority="203">
      <formula>AND(K12=1,B8=1)</formula>
    </cfRule>
    <cfRule type="expression" dxfId="731" priority="421">
      <formula>AND(K10=1,D8=1)</formula>
    </cfRule>
    <cfRule type="expression" dxfId="730" priority="307">
      <formula>AND(K11=1,C8=1)</formula>
    </cfRule>
    <cfRule type="expression" dxfId="729" priority="99">
      <formula>AND(K13=1,A8=1)</formula>
    </cfRule>
    <cfRule type="expression" dxfId="728" priority="515">
      <formula>AND(K9=1,E8=1)</formula>
    </cfRule>
  </conditionalFormatting>
  <conditionalFormatting sqref="L3">
    <cfRule type="expression" dxfId="727" priority="330">
      <formula>AND(L10=1,D3=1)</formula>
    </cfRule>
    <cfRule type="expression" dxfId="726" priority="444">
      <formula>AND(L9=1,E3=1)</formula>
    </cfRule>
    <cfRule type="expression" dxfId="725" priority="18">
      <formula>AND(L13=1,A3=1)</formula>
    </cfRule>
    <cfRule type="expression" dxfId="724" priority="226">
      <formula>AND(L11=1,C3=1)</formula>
    </cfRule>
    <cfRule type="expression" dxfId="723" priority="122">
      <formula>AND(L12=1,B3=1)</formula>
    </cfRule>
  </conditionalFormatting>
  <conditionalFormatting sqref="L4">
    <cfRule type="expression" dxfId="722" priority="242">
      <formula>AND(L11=1,C4=1)</formula>
    </cfRule>
    <cfRule type="expression" dxfId="721" priority="351">
      <formula>AND(L10=1,D4=1)</formula>
    </cfRule>
    <cfRule type="expression" dxfId="720" priority="352">
      <formula>AND(L9=1,E4=1)</formula>
    </cfRule>
    <cfRule type="expression" dxfId="719" priority="138">
      <formula>AND(L12=1,B4=1)</formula>
    </cfRule>
    <cfRule type="expression" dxfId="718" priority="34">
      <formula>AND(L13=1,A4=1)</formula>
    </cfRule>
  </conditionalFormatting>
  <conditionalFormatting sqref="L5">
    <cfRule type="expression" dxfId="717" priority="50">
      <formula>AND(L13=1,A5=1)</formula>
    </cfRule>
    <cfRule type="expression" dxfId="716" priority="154">
      <formula>AND(L12=1,B5=1)</formula>
    </cfRule>
    <cfRule type="expression" dxfId="715" priority="258">
      <formula>AND(L11=1,C5=1)</formula>
    </cfRule>
    <cfRule type="expression" dxfId="714" priority="372">
      <formula>AND(L10=1,D5=1)</formula>
    </cfRule>
    <cfRule type="expression" dxfId="713" priority="466">
      <formula>AND(L9=1,E5=1)</formula>
    </cfRule>
  </conditionalFormatting>
  <conditionalFormatting sqref="L6">
    <cfRule type="expression" dxfId="712" priority="66">
      <formula>AND(L13=1,A6=1)</formula>
    </cfRule>
    <cfRule type="expression" dxfId="711" priority="482">
      <formula>AND($L$9=1,$E$6=1)</formula>
    </cfRule>
    <cfRule type="expression" dxfId="710" priority="274">
      <formula>AND(L11=1,C6=1)</formula>
    </cfRule>
    <cfRule type="expression" dxfId="709" priority="170">
      <formula>AND(L12=1,B6=1)</formula>
    </cfRule>
    <cfRule type="expression" dxfId="708" priority="388">
      <formula>AND(L10=1,D6=1)</formula>
    </cfRule>
  </conditionalFormatting>
  <conditionalFormatting sqref="L7">
    <cfRule type="expression" dxfId="707" priority="290">
      <formula>AND(L11=1,C7=1)</formula>
    </cfRule>
    <cfRule type="expression" dxfId="706" priority="186">
      <formula>AND(L12=1,B7=1)</formula>
    </cfRule>
    <cfRule type="expression" dxfId="705" priority="82">
      <formula>AND(L13=1,A7=1)</formula>
    </cfRule>
    <cfRule type="expression" dxfId="704" priority="498">
      <formula>AND($L$9=1,$E$7=1)</formula>
    </cfRule>
    <cfRule type="expression" dxfId="703" priority="404">
      <formula>AND(L10=1,D7=1)</formula>
    </cfRule>
  </conditionalFormatting>
  <conditionalFormatting sqref="L8">
    <cfRule type="expression" dxfId="702" priority="202">
      <formula>AND(L12=1,B8=1)</formula>
    </cfRule>
    <cfRule type="expression" dxfId="701" priority="514">
      <formula>AND(L9=1,E8=1)</formula>
    </cfRule>
    <cfRule type="expression" dxfId="700" priority="420">
      <formula>AND(L10=1,D8=1)</formula>
    </cfRule>
    <cfRule type="expression" dxfId="699" priority="98">
      <formula>AND(L13=1,A8=1)</formula>
    </cfRule>
    <cfRule type="expression" dxfId="698" priority="306">
      <formula>AND(L11=1,C8=1)</formula>
    </cfRule>
  </conditionalFormatting>
  <conditionalFormatting sqref="M3">
    <cfRule type="expression" dxfId="697" priority="225">
      <formula>AND(M11=1,C3=1)</formula>
    </cfRule>
    <cfRule type="expression" dxfId="696" priority="443">
      <formula>AND(M9=1,E3=1)</formula>
    </cfRule>
    <cfRule type="expression" dxfId="695" priority="121">
      <formula>AND(M12=1,B3=1)</formula>
    </cfRule>
    <cfRule type="expression" dxfId="694" priority="17">
      <formula>AND(M13=1,A3=1)</formula>
    </cfRule>
    <cfRule type="expression" dxfId="693" priority="329">
      <formula>AND(M10=1,D3=1)</formula>
    </cfRule>
  </conditionalFormatting>
  <conditionalFormatting sqref="M4">
    <cfRule type="expression" dxfId="692" priority="350">
      <formula>AND(M9=1,E4=1)</formula>
    </cfRule>
    <cfRule type="expression" dxfId="691" priority="137">
      <formula>AND(M12=1,B4=1)</formula>
    </cfRule>
    <cfRule type="expression" dxfId="690" priority="33">
      <formula>AND(M13=1,A4=1)</formula>
    </cfRule>
    <cfRule type="expression" dxfId="689" priority="241">
      <formula>AND(M11=1,C4=1)</formula>
    </cfRule>
    <cfRule type="expression" dxfId="688" priority="349">
      <formula>AND(M10=1,D4=1)</formula>
    </cfRule>
  </conditionalFormatting>
  <conditionalFormatting sqref="M5">
    <cfRule type="expression" dxfId="687" priority="371">
      <formula>AND(M10=1,D5=1)</formula>
    </cfRule>
    <cfRule type="expression" dxfId="686" priority="465">
      <formula>AND(M9=1,E5=1)</formula>
    </cfRule>
    <cfRule type="expression" dxfId="685" priority="49">
      <formula>AND(M13=1,A5=1)</formula>
    </cfRule>
    <cfRule type="expression" dxfId="684" priority="257">
      <formula>AND(M11=1,C5=1)</formula>
    </cfRule>
    <cfRule type="expression" dxfId="683" priority="153">
      <formula>AND(M12=1,B5=1)</formula>
    </cfRule>
  </conditionalFormatting>
  <conditionalFormatting sqref="M6">
    <cfRule type="expression" dxfId="682" priority="387">
      <formula>AND(M10=1,D6=1)</formula>
    </cfRule>
    <cfRule type="expression" dxfId="681" priority="273">
      <formula>AND(M11=1,C6=1)</formula>
    </cfRule>
    <cfRule type="expression" dxfId="680" priority="65">
      <formula>AND(M13=1,A6=1)</formula>
    </cfRule>
    <cfRule type="expression" dxfId="679" priority="481">
      <formula>AND($M$9=1,$E$6=1)</formula>
    </cfRule>
    <cfRule type="expression" dxfId="678" priority="169">
      <formula>AND(M12=1,B6=1)</formula>
    </cfRule>
  </conditionalFormatting>
  <conditionalFormatting sqref="M7">
    <cfRule type="expression" dxfId="677" priority="185">
      <formula>AND(M12=1,B7=1)</formula>
    </cfRule>
    <cfRule type="expression" dxfId="676" priority="81">
      <formula>AND(M13=1,A7=1)</formula>
    </cfRule>
    <cfRule type="expression" dxfId="675" priority="289">
      <formula>AND(M11=1,C7=1)</formula>
    </cfRule>
    <cfRule type="expression" dxfId="674" priority="403">
      <formula>AND(M10=1,D7=1)</formula>
    </cfRule>
    <cfRule type="expression" dxfId="673" priority="497">
      <formula>AND($M$9=1,$E$7=1)</formula>
    </cfRule>
  </conditionalFormatting>
  <conditionalFormatting sqref="M8">
    <cfRule type="expression" dxfId="672" priority="201">
      <formula>AND(M12=1,B8=1)</formula>
    </cfRule>
    <cfRule type="expression" dxfId="671" priority="513">
      <formula>AND($M$9=1,$E$8=1)</formula>
    </cfRule>
    <cfRule type="expression" dxfId="670" priority="305">
      <formula>AND(M11=1,C8=1)</formula>
    </cfRule>
    <cfRule type="expression" dxfId="669" priority="97">
      <formula>AND(M13=1,A8=1)</formula>
    </cfRule>
    <cfRule type="expression" dxfId="668" priority="419">
      <formula>AND(M10=1,D8=1)</formula>
    </cfRule>
  </conditionalFormatting>
  <conditionalFormatting sqref="N2">
    <cfRule type="expression" dxfId="667" priority="320">
      <formula>AND(N10=1,D2=1)</formula>
    </cfRule>
    <cfRule type="expression" dxfId="666" priority="8">
      <formula>AND(N13=1,A2=1)</formula>
    </cfRule>
    <cfRule type="expression" dxfId="665" priority="216">
      <formula>AND(N11=1,C2=1)</formula>
    </cfRule>
    <cfRule type="expression" dxfId="664" priority="434">
      <formula>AND(N9=1,E2=1)</formula>
    </cfRule>
    <cfRule type="expression" dxfId="663" priority="112">
      <formula>AND(N12=1,B2=1)</formula>
    </cfRule>
  </conditionalFormatting>
  <conditionalFormatting sqref="N3">
    <cfRule type="expression" dxfId="662" priority="442">
      <formula>AND(N9=1,E3=1)</formula>
    </cfRule>
    <cfRule type="expression" dxfId="661" priority="328">
      <formula>AND(N10=1,D3=1)</formula>
    </cfRule>
    <cfRule type="expression" dxfId="660" priority="224">
      <formula>AND(N11=1,C3=1)</formula>
    </cfRule>
    <cfRule type="expression" dxfId="659" priority="120">
      <formula>AND(N12=1,B3=1)</formula>
    </cfRule>
    <cfRule type="expression" dxfId="658" priority="16">
      <formula>AND(N13=1,A3=1)</formula>
    </cfRule>
  </conditionalFormatting>
  <conditionalFormatting sqref="N4">
    <cfRule type="expression" dxfId="657" priority="136">
      <formula>AND(N12=1,B4=1)</formula>
    </cfRule>
    <cfRule type="expression" dxfId="656" priority="347">
      <formula>AND(N10=1,D4=1)</formula>
    </cfRule>
    <cfRule type="expression" dxfId="655" priority="32">
      <formula>AND(N13=1,A4=1)</formula>
    </cfRule>
    <cfRule type="expression" dxfId="654" priority="348">
      <formula>AND(N9=1,E4=1)</formula>
    </cfRule>
    <cfRule type="expression" dxfId="653" priority="240">
      <formula>AND(N11=1,C4=1)</formula>
    </cfRule>
  </conditionalFormatting>
  <conditionalFormatting sqref="N5">
    <cfRule type="expression" dxfId="652" priority="48">
      <formula>AND(N13=1,A5=1)</formula>
    </cfRule>
    <cfRule type="expression" dxfId="651" priority="256">
      <formula>AND(N11=1,C5=1)</formula>
    </cfRule>
    <cfRule type="expression" dxfId="650" priority="370">
      <formula>AND(N10=1,D5=1)</formula>
    </cfRule>
    <cfRule type="expression" dxfId="649" priority="464">
      <formula>AND(N9=1,E5=1)</formula>
    </cfRule>
    <cfRule type="expression" dxfId="648" priority="152">
      <formula>AND(N12=1,B5=1)</formula>
    </cfRule>
  </conditionalFormatting>
  <conditionalFormatting sqref="N6">
    <cfRule type="expression" dxfId="647" priority="480">
      <formula>AND($N$9=1,$E$6=1)</formula>
    </cfRule>
    <cfRule type="expression" dxfId="646" priority="64">
      <formula>AND(N13=1,A6=1)</formula>
    </cfRule>
    <cfRule type="expression" dxfId="645" priority="386">
      <formula>AND(N10=1,D6=1)</formula>
    </cfRule>
    <cfRule type="expression" dxfId="644" priority="168">
      <formula>AND(N12=1,B6=1)</formula>
    </cfRule>
    <cfRule type="expression" dxfId="643" priority="272">
      <formula>AND(N11=1,C6=1)</formula>
    </cfRule>
  </conditionalFormatting>
  <conditionalFormatting sqref="N7">
    <cfRule type="expression" dxfId="642" priority="80">
      <formula>AND(N13=1,A7=1)</formula>
    </cfRule>
    <cfRule type="expression" dxfId="641" priority="288">
      <formula>AND(N11=1,C7=1)</formula>
    </cfRule>
    <cfRule type="expression" dxfId="640" priority="402">
      <formula>AND(N10=1,D7=1)</formula>
    </cfRule>
    <cfRule type="expression" dxfId="639" priority="496">
      <formula>AND($N$9=1,$E$7=1)</formula>
    </cfRule>
    <cfRule type="expression" dxfId="638" priority="184">
      <formula>AND(N12=1,B7=1)</formula>
    </cfRule>
  </conditionalFormatting>
  <conditionalFormatting sqref="N8">
    <cfRule type="expression" dxfId="637" priority="200">
      <formula>AND(N12=1,B8=1)</formula>
    </cfRule>
    <cfRule type="expression" dxfId="636" priority="512">
      <formula>AND($N$9=1,$E$8=1)</formula>
    </cfRule>
    <cfRule type="expression" dxfId="635" priority="304">
      <formula>AND(N11=1,C8=1)</formula>
    </cfRule>
    <cfRule type="expression" dxfId="634" priority="96">
      <formula>AND(N13=1,A8=1)</formula>
    </cfRule>
    <cfRule type="expression" dxfId="633" priority="418">
      <formula>AND(N10=1,D8=1)</formula>
    </cfRule>
  </conditionalFormatting>
  <conditionalFormatting sqref="O2">
    <cfRule type="expression" dxfId="632" priority="215">
      <formula>AND(O11=1,C2=1)</formula>
    </cfRule>
    <cfRule type="expression" dxfId="631" priority="7">
      <formula>AND(O13=1,A2=1)</formula>
    </cfRule>
    <cfRule type="expression" dxfId="630" priority="111">
      <formula>AND(O12=1,B2=1)</formula>
    </cfRule>
    <cfRule type="expression" dxfId="629" priority="433">
      <formula>AND(O9=1,E2=1)</formula>
    </cfRule>
    <cfRule type="expression" dxfId="628" priority="319">
      <formula>AND(O10=1,D2=1)</formula>
    </cfRule>
  </conditionalFormatting>
  <conditionalFormatting sqref="O3">
    <cfRule type="expression" dxfId="627" priority="223">
      <formula>AND(O11=1,C3=1)</formula>
    </cfRule>
    <cfRule type="expression" dxfId="626" priority="441">
      <formula>AND(O9=1,E3=1)</formula>
    </cfRule>
    <cfRule type="expression" dxfId="625" priority="327">
      <formula>AND(O10=1,D3=1)</formula>
    </cfRule>
    <cfRule type="expression" dxfId="624" priority="15">
      <formula>AND(O13=1,A3=1)</formula>
    </cfRule>
    <cfRule type="expression" dxfId="623" priority="119">
      <formula>AND(O12=1,B3=1)</formula>
    </cfRule>
  </conditionalFormatting>
  <conditionalFormatting sqref="O4">
    <cfRule type="expression" dxfId="622" priority="345">
      <formula>AND(O10=1,D4=1)</formula>
    </cfRule>
    <cfRule type="expression" dxfId="621" priority="135">
      <formula>AND(O12=1,B4=1)</formula>
    </cfRule>
    <cfRule type="expression" dxfId="620" priority="31">
      <formula>AND(O13=1,A4=1)</formula>
    </cfRule>
    <cfRule type="expression" dxfId="619" priority="346">
      <formula>AND(O9=1,E4=1)</formula>
    </cfRule>
    <cfRule type="expression" dxfId="618" priority="239">
      <formula>AND(O11=1,C4=1)</formula>
    </cfRule>
  </conditionalFormatting>
  <conditionalFormatting sqref="O5">
    <cfRule type="expression" dxfId="617" priority="369">
      <formula>AND(O10=1,D5=1)</formula>
    </cfRule>
    <cfRule type="expression" dxfId="616" priority="151">
      <formula>AND(O12=1,B5=1)</formula>
    </cfRule>
    <cfRule type="expression" dxfId="615" priority="255">
      <formula>AND(O11=1,C5=1)</formula>
    </cfRule>
    <cfRule type="expression" dxfId="614" priority="463">
      <formula>AND(O9=1,E5=1)</formula>
    </cfRule>
    <cfRule type="expression" dxfId="613" priority="47">
      <formula>AND(O13=1,A5=1)</formula>
    </cfRule>
  </conditionalFormatting>
  <conditionalFormatting sqref="O6">
    <cfRule type="expression" dxfId="612" priority="479">
      <formula>AND($O$9=1,$E$6=1)</formula>
    </cfRule>
    <cfRule type="expression" dxfId="611" priority="271">
      <formula>AND(O11=1,C6=1)</formula>
    </cfRule>
    <cfRule type="expression" dxfId="610" priority="167">
      <formula>AND(O12=1,B6=1)</formula>
    </cfRule>
    <cfRule type="expression" dxfId="609" priority="385">
      <formula>AND(O10=1,D6=1)</formula>
    </cfRule>
    <cfRule type="expression" dxfId="608" priority="63">
      <formula>AND(O13=1,A6=1)</formula>
    </cfRule>
  </conditionalFormatting>
  <conditionalFormatting sqref="O7">
    <cfRule type="expression" dxfId="607" priority="79">
      <formula>AND(O13=1,A7=1)</formula>
    </cfRule>
    <cfRule type="expression" dxfId="606" priority="183">
      <formula>AND(O12=1,B7=1)</formula>
    </cfRule>
    <cfRule type="expression" dxfId="605" priority="495">
      <formula>AND($O$9=1,$E$7=1)</formula>
    </cfRule>
    <cfRule type="expression" dxfId="604" priority="287">
      <formula>AND(O11=1,C7=1)</formula>
    </cfRule>
    <cfRule type="expression" dxfId="603" priority="401">
      <formula>AND(O10=1,D7=1)</formula>
    </cfRule>
  </conditionalFormatting>
  <conditionalFormatting sqref="O8">
    <cfRule type="expression" dxfId="602" priority="417">
      <formula>AND(O10=1,D8=1)</formula>
    </cfRule>
    <cfRule type="expression" dxfId="601" priority="511">
      <formula>AND($O$9=1,$E$8=1)</formula>
    </cfRule>
    <cfRule type="expression" dxfId="600" priority="95">
      <formula>AND(O13=1,A8=1)</formula>
    </cfRule>
    <cfRule type="expression" dxfId="599" priority="303">
      <formula>AND(O11=1,C8=1)</formula>
    </cfRule>
    <cfRule type="expression" dxfId="598" priority="199">
      <formula>AND(O12=1,B8=1)</formula>
    </cfRule>
  </conditionalFormatting>
  <conditionalFormatting sqref="P2">
    <cfRule type="expression" dxfId="597" priority="318">
      <formula>AND(P10=1,D2=1)</formula>
    </cfRule>
    <cfRule type="expression" dxfId="596" priority="6">
      <formula>AND(P13=1,A2=1)</formula>
    </cfRule>
    <cfRule type="expression" dxfId="595" priority="432">
      <formula>AND(P9=1,E2=1)</formula>
    </cfRule>
    <cfRule type="expression" dxfId="594" priority="214">
      <formula>AND(P11=1,C2=1)</formula>
    </cfRule>
    <cfRule type="expression" dxfId="593" priority="110">
      <formula>AND(P12=1,B2=1)</formula>
    </cfRule>
  </conditionalFormatting>
  <conditionalFormatting sqref="P3">
    <cfRule type="expression" dxfId="592" priority="118">
      <formula>AND(P12=1,B3=1)</formula>
    </cfRule>
    <cfRule type="expression" dxfId="591" priority="222">
      <formula>AND(P11=1,C3=1)</formula>
    </cfRule>
    <cfRule type="expression" dxfId="590" priority="440">
      <formula>AND(P9=1,E3=1)</formula>
    </cfRule>
    <cfRule type="expression" dxfId="589" priority="326">
      <formula>AND(P10=1,D3=1)</formula>
    </cfRule>
    <cfRule type="expression" dxfId="588" priority="14">
      <formula>AND(P13=1,A3=1)</formula>
    </cfRule>
  </conditionalFormatting>
  <conditionalFormatting sqref="P4">
    <cfRule type="expression" dxfId="587" priority="344">
      <formula>AND(P9=1,E4=1)</formula>
    </cfRule>
    <cfRule type="expression" dxfId="586" priority="30">
      <formula>AND(P13=1,A4=1)</formula>
    </cfRule>
    <cfRule type="expression" dxfId="585" priority="134">
      <formula>AND(P12=1,B4=1)</formula>
    </cfRule>
    <cfRule type="expression" dxfId="584" priority="238">
      <formula>AND(P11=1,C4=1)</formula>
    </cfRule>
    <cfRule type="expression" dxfId="583" priority="343">
      <formula>AND(P10=1,D4=1)</formula>
    </cfRule>
  </conditionalFormatting>
  <conditionalFormatting sqref="P5">
    <cfRule type="expression" dxfId="582" priority="368">
      <formula>AND(P10=1,D5=1)</formula>
    </cfRule>
    <cfRule type="expression" dxfId="581" priority="462">
      <formula>AND(P9=1,E5=1)</formula>
    </cfRule>
    <cfRule type="expression" dxfId="580" priority="254">
      <formula>AND(P11=1,C5=1)</formula>
    </cfRule>
    <cfRule type="expression" dxfId="579" priority="46">
      <formula>AND(P13=1,A5=1)</formula>
    </cfRule>
    <cfRule type="expression" dxfId="578" priority="150">
      <formula>AND(P12=1,B5=1)</formula>
    </cfRule>
  </conditionalFormatting>
  <conditionalFormatting sqref="P6">
    <cfRule type="expression" dxfId="577" priority="384">
      <formula>AND(P10=1,D6=1)</formula>
    </cfRule>
    <cfRule type="expression" dxfId="576" priority="166">
      <formula>AND(P12=1,B6=1)</formula>
    </cfRule>
    <cfRule type="expression" dxfId="575" priority="62">
      <formula>AND(P13=1,A6=1)</formula>
    </cfRule>
    <cfRule type="expression" dxfId="574" priority="270">
      <formula>AND(P11=1,C6=1)</formula>
    </cfRule>
    <cfRule type="expression" dxfId="573" priority="478">
      <formula>AND($P$9=1,$E$6=1)</formula>
    </cfRule>
  </conditionalFormatting>
  <conditionalFormatting sqref="P7">
    <cfRule type="expression" dxfId="572" priority="78">
      <formula>AND(P13=1,A7=1)</formula>
    </cfRule>
    <cfRule type="expression" dxfId="571" priority="286">
      <formula>AND(P11=1,C7=1)</formula>
    </cfRule>
    <cfRule type="expression" dxfId="570" priority="400">
      <formula>AND(P10=1,D7=1)</formula>
    </cfRule>
    <cfRule type="expression" dxfId="569" priority="494">
      <formula>AND($P$9=1,$E$7=1)</formula>
    </cfRule>
    <cfRule type="expression" dxfId="568" priority="182">
      <formula>AND(P12=1,B7=1)</formula>
    </cfRule>
  </conditionalFormatting>
  <conditionalFormatting sqref="P8">
    <cfRule type="expression" dxfId="567" priority="416">
      <formula>AND(P10=1,D8=1)</formula>
    </cfRule>
    <cfRule type="expression" dxfId="566" priority="94">
      <formula>AND(P13=1,A8=1)</formula>
    </cfRule>
    <cfRule type="expression" dxfId="565" priority="302">
      <formula>AND(P11=1,C8=1)</formula>
    </cfRule>
    <cfRule type="expression" dxfId="564" priority="510">
      <formula>AND($P$9=1,$E$8=1)</formula>
    </cfRule>
    <cfRule type="expression" dxfId="563" priority="198">
      <formula>AND(P12=1,B8=1)</formula>
    </cfRule>
  </conditionalFormatting>
  <conditionalFormatting sqref="Q2">
    <cfRule type="expression" dxfId="562" priority="213">
      <formula>AND(Q11=1,C2=1)</formula>
    </cfRule>
    <cfRule type="expression" dxfId="561" priority="5">
      <formula>AND(Q13=1,A2=1)</formula>
    </cfRule>
    <cfRule type="expression" dxfId="560" priority="431">
      <formula>AND(Q9=1,E2=1)</formula>
    </cfRule>
    <cfRule type="expression" dxfId="559" priority="109">
      <formula>AND(Q12=1,B2=1)</formula>
    </cfRule>
    <cfRule type="expression" dxfId="558" priority="317">
      <formula>AND(Q10=1,D2=1)</formula>
    </cfRule>
  </conditionalFormatting>
  <conditionalFormatting sqref="Q3">
    <cfRule type="expression" dxfId="557" priority="325">
      <formula>AND(Q10=1,D3=1)</formula>
    </cfRule>
    <cfRule type="expression" dxfId="556" priority="221">
      <formula>AND(Q11=1,C3=1)</formula>
    </cfRule>
    <cfRule type="expression" dxfId="555" priority="117">
      <formula>AND(Q12=1,B3=1)</formula>
    </cfRule>
    <cfRule type="expression" dxfId="554" priority="439">
      <formula>AND(Q9=1,E3=1)</formula>
    </cfRule>
    <cfRule type="expression" dxfId="553" priority="13">
      <formula>AND(Q13=1,A3=1)</formula>
    </cfRule>
  </conditionalFormatting>
  <conditionalFormatting sqref="Q4">
    <cfRule type="expression" dxfId="552" priority="29">
      <formula>AND(Q13=1,A4=1)</formula>
    </cfRule>
    <cfRule type="expression" dxfId="551" priority="342">
      <formula>AND(Q9=1,E4=1)</formula>
    </cfRule>
    <cfRule type="expression" dxfId="550" priority="133">
      <formula>AND(Q12=1,B4=1)</formula>
    </cfRule>
    <cfRule type="expression" dxfId="549" priority="237">
      <formula>AND(Q11=1,C4=1)</formula>
    </cfRule>
    <cfRule type="expression" dxfId="548" priority="341">
      <formula>AND(Q10=1,D4=1)</formula>
    </cfRule>
  </conditionalFormatting>
  <conditionalFormatting sqref="Q5">
    <cfRule type="expression" dxfId="547" priority="149">
      <formula>AND(Q12=1,B5=1)</formula>
    </cfRule>
    <cfRule type="expression" dxfId="546" priority="461">
      <formula>AND(Q9=1,E5=1)</formula>
    </cfRule>
    <cfRule type="expression" dxfId="545" priority="253">
      <formula>AND(Q11=1,C5=1)</formula>
    </cfRule>
    <cfRule type="expression" dxfId="544" priority="367">
      <formula>AND(Q10=1,D5=1)</formula>
    </cfRule>
    <cfRule type="expression" dxfId="543" priority="45">
      <formula>AND(Q13=1,A5=1)</formula>
    </cfRule>
  </conditionalFormatting>
  <conditionalFormatting sqref="Q6">
    <cfRule type="expression" dxfId="542" priority="165">
      <formula>AND(Q12=1,B6=1)</formula>
    </cfRule>
    <cfRule type="expression" dxfId="541" priority="269">
      <formula>AND(Q11=1,C6=1)</formula>
    </cfRule>
    <cfRule type="expression" dxfId="540" priority="383">
      <formula>AND(Q10=1,D6=1)</formula>
    </cfRule>
    <cfRule type="expression" dxfId="539" priority="61">
      <formula>AND(Q13=1,A6=1)</formula>
    </cfRule>
    <cfRule type="expression" dxfId="538" priority="477">
      <formula>AND($Q$9=1,$E$6=1)</formula>
    </cfRule>
  </conditionalFormatting>
  <conditionalFormatting sqref="Q7">
    <cfRule type="expression" dxfId="537" priority="77">
      <formula>AND(Q13=1,A7=1)</formula>
    </cfRule>
    <cfRule type="expression" dxfId="536" priority="285">
      <formula>AND(Q11=1,C7=1)</formula>
    </cfRule>
    <cfRule type="expression" dxfId="535" priority="181">
      <formula>AND(Q12=1,B7=1)</formula>
    </cfRule>
    <cfRule type="expression" dxfId="534" priority="399">
      <formula>AND(Q10=1,D7=1)</formula>
    </cfRule>
    <cfRule type="expression" dxfId="533" priority="493">
      <formula>AND($Q$9=1,$E$7=1)</formula>
    </cfRule>
  </conditionalFormatting>
  <conditionalFormatting sqref="Q8">
    <cfRule type="expression" dxfId="532" priority="415">
      <formula>AND(Q10=1,D8=1)</formula>
    </cfRule>
    <cfRule type="expression" dxfId="531" priority="93">
      <formula>AND(Q13=1,A8=1)</formula>
    </cfRule>
    <cfRule type="expression" dxfId="530" priority="197">
      <formula>AND(Q12=1,B8=1)</formula>
    </cfRule>
    <cfRule type="expression" dxfId="529" priority="301">
      <formula>AND(Q11=1,C8=1)</formula>
    </cfRule>
    <cfRule type="expression" dxfId="528" priority="509">
      <formula>AND($Q$9=1,$E$8=1)</formula>
    </cfRule>
  </conditionalFormatting>
  <conditionalFormatting sqref="R2">
    <cfRule type="expression" dxfId="527" priority="430">
      <formula>AND(R9=1,E2=1)</formula>
    </cfRule>
    <cfRule type="expression" dxfId="526" priority="212">
      <formula>AND(R11=1,C2=1)</formula>
    </cfRule>
    <cfRule type="expression" dxfId="525" priority="108">
      <formula>AND(R12=1,B2=1)</formula>
    </cfRule>
    <cfRule type="expression" dxfId="524" priority="316">
      <formula>AND(R10=1,D2=1)</formula>
    </cfRule>
    <cfRule type="expression" dxfId="523" priority="4">
      <formula>AND(R13=1,A2=1)</formula>
    </cfRule>
  </conditionalFormatting>
  <conditionalFormatting sqref="R3">
    <cfRule type="expression" dxfId="522" priority="116">
      <formula>AND(R12=1,B3=1)</formula>
    </cfRule>
    <cfRule type="expression" dxfId="521" priority="220">
      <formula>AND(R11=1,C3=1)</formula>
    </cfRule>
    <cfRule type="expression" dxfId="520" priority="438">
      <formula>AND(R9=1,E3=1)</formula>
    </cfRule>
    <cfRule type="expression" dxfId="519" priority="324">
      <formula>AND(R10=1,D3=1)</formula>
    </cfRule>
    <cfRule type="expression" dxfId="518" priority="12">
      <formula>AND(R13=1,A3=1)</formula>
    </cfRule>
  </conditionalFormatting>
  <conditionalFormatting sqref="R4">
    <cfRule type="expression" dxfId="517" priority="236">
      <formula>AND(R11=1,C4=1)</formula>
    </cfRule>
    <cfRule type="expression" dxfId="516" priority="132">
      <formula>AND(R12=1,B4=1)</formula>
    </cfRule>
    <cfRule type="expression" dxfId="515" priority="340">
      <formula>AND(R10=1,D4=1)</formula>
    </cfRule>
    <cfRule type="expression" dxfId="514" priority="454">
      <formula>AND(R9=1,E4=1)</formula>
    </cfRule>
    <cfRule type="expression" dxfId="513" priority="28">
      <formula>AND(R13=1,A4=1)</formula>
    </cfRule>
  </conditionalFormatting>
  <conditionalFormatting sqref="R5">
    <cfRule type="expression" dxfId="512" priority="252">
      <formula>AND(R11=1,C5=1)</formula>
    </cfRule>
    <cfRule type="expression" dxfId="511" priority="44">
      <formula>AND(R13=1,A5=1)</formula>
    </cfRule>
    <cfRule type="expression" dxfId="510" priority="148">
      <formula>AND(R12=1,B5=1)</formula>
    </cfRule>
    <cfRule type="expression" dxfId="509" priority="366">
      <formula>AND(R10=1,D5=1)</formula>
    </cfRule>
    <cfRule type="expression" dxfId="508" priority="460">
      <formula>AND(R9=1,E5=1)</formula>
    </cfRule>
  </conditionalFormatting>
  <conditionalFormatting sqref="R6">
    <cfRule type="expression" dxfId="507" priority="382">
      <formula>AND(R10=1,D6=1)</formula>
    </cfRule>
    <cfRule type="expression" dxfId="506" priority="60">
      <formula>AND(R13=1,A6=1)</formula>
    </cfRule>
    <cfRule type="expression" dxfId="505" priority="164">
      <formula>AND(R12=1,B6=1)</formula>
    </cfRule>
    <cfRule type="expression" dxfId="504" priority="268">
      <formula>AND(R11=1,C6=1)</formula>
    </cfRule>
    <cfRule type="expression" dxfId="503" priority="476">
      <formula>AND($R$9=1,$E$6=1)</formula>
    </cfRule>
  </conditionalFormatting>
  <conditionalFormatting sqref="R7">
    <cfRule type="expression" dxfId="502" priority="180">
      <formula>AND(R12=1,B7=1)</formula>
    </cfRule>
    <cfRule type="expression" dxfId="501" priority="398">
      <formula>AND(R10=1,D7=1)</formula>
    </cfRule>
    <cfRule type="expression" dxfId="500" priority="492">
      <formula>AND($R$9=1,$E$7=1)</formula>
    </cfRule>
    <cfRule type="expression" dxfId="499" priority="284">
      <formula>AND(R11=1,C7=1)</formula>
    </cfRule>
    <cfRule type="expression" dxfId="498" priority="76">
      <formula>AND(R13=1,A7=1)</formula>
    </cfRule>
  </conditionalFormatting>
  <conditionalFormatting sqref="R8">
    <cfRule type="expression" dxfId="497" priority="414">
      <formula>AND(R10=1,D8=1)</formula>
    </cfRule>
    <cfRule type="expression" dxfId="496" priority="300">
      <formula>AND(R11=1,C8=1)</formula>
    </cfRule>
    <cfRule type="expression" dxfId="495" priority="196">
      <formula>AND(R12=1,B8=1)</formula>
    </cfRule>
    <cfRule type="expression" dxfId="494" priority="508">
      <formula>AND($R$9=1,$E$8=1)</formula>
    </cfRule>
    <cfRule type="expression" dxfId="493" priority="92">
      <formula>AND(R13=1,A8=1)</formula>
    </cfRule>
  </conditionalFormatting>
  <conditionalFormatting sqref="S2">
    <cfRule type="expression" dxfId="492" priority="107">
      <formula>AND(S12=1,B2=1)</formula>
    </cfRule>
    <cfRule type="expression" dxfId="491" priority="3">
      <formula>AND(S13=1,A2=1)</formula>
    </cfRule>
    <cfRule type="expression" dxfId="490" priority="211">
      <formula>AND(S11=1,C2=1)</formula>
    </cfRule>
    <cfRule type="expression" dxfId="489" priority="315">
      <formula>AND(S10=1,D2=1)</formula>
    </cfRule>
    <cfRule type="expression" dxfId="488" priority="429">
      <formula>AND(S9=1,E2=1)</formula>
    </cfRule>
  </conditionalFormatting>
  <conditionalFormatting sqref="S3">
    <cfRule type="expression" dxfId="487" priority="437">
      <formula>AND(S9=1,E3=1)</formula>
    </cfRule>
    <cfRule type="expression" dxfId="486" priority="11">
      <formula>AND(S13=1,A3=1)</formula>
    </cfRule>
    <cfRule type="expression" dxfId="485" priority="115">
      <formula>AND(S12=1,B3=1)</formula>
    </cfRule>
    <cfRule type="expression" dxfId="484" priority="323">
      <formula>AND(S10=1,D3=1)</formula>
    </cfRule>
    <cfRule type="expression" dxfId="483" priority="219">
      <formula>AND(S11=1,C3=1)</formula>
    </cfRule>
  </conditionalFormatting>
  <conditionalFormatting sqref="S4">
    <cfRule type="expression" dxfId="482" priority="131">
      <formula>AND(S12=1,B4=1)</formula>
    </cfRule>
    <cfRule type="expression" dxfId="481" priority="339">
      <formula>AND(S10=1,D4=1)</formula>
    </cfRule>
    <cfRule type="expression" dxfId="480" priority="235">
      <formula>AND(S11=1,C4=1)</formula>
    </cfRule>
    <cfRule type="expression" dxfId="479" priority="453">
      <formula>AND(S9=1,E4=1)</formula>
    </cfRule>
    <cfRule type="expression" dxfId="478" priority="27">
      <formula>AND(S13=1,A4=1)</formula>
    </cfRule>
  </conditionalFormatting>
  <conditionalFormatting sqref="S5">
    <cfRule type="expression" dxfId="477" priority="459">
      <formula>AND(S9=1,E5=1)</formula>
    </cfRule>
    <cfRule type="expression" dxfId="476" priority="147">
      <formula>AND(S12=1,B5=1)</formula>
    </cfRule>
    <cfRule type="expression" dxfId="475" priority="251">
      <formula>AND(S11=1,C5=1)</formula>
    </cfRule>
    <cfRule type="expression" dxfId="474" priority="43">
      <formula>AND(S13=1,A5=1)</formula>
    </cfRule>
    <cfRule type="expression" dxfId="473" priority="365">
      <formula>AND(S10=1,D5=1)</formula>
    </cfRule>
  </conditionalFormatting>
  <conditionalFormatting sqref="S6">
    <cfRule type="expression" dxfId="472" priority="475">
      <formula>AND($S$9=1,$E$6=1)</formula>
    </cfRule>
    <cfRule type="expression" dxfId="471" priority="267">
      <formula>AND(S11=1,C6=1)</formula>
    </cfRule>
    <cfRule type="expression" dxfId="470" priority="163">
      <formula>AND(S12=1,B6=1)</formula>
    </cfRule>
    <cfRule type="expression" dxfId="469" priority="381">
      <formula>AND(S10=1,D6=1)</formula>
    </cfRule>
    <cfRule type="expression" dxfId="468" priority="59">
      <formula>AND(S13=1,A6=1)</formula>
    </cfRule>
  </conditionalFormatting>
  <conditionalFormatting sqref="S7">
    <cfRule type="expression" dxfId="467" priority="283">
      <formula>AND(S11=1,C7=1)</formula>
    </cfRule>
    <cfRule type="expression" dxfId="466" priority="179">
      <formula>AND(S12=1,B7=1)</formula>
    </cfRule>
    <cfRule type="expression" dxfId="465" priority="491">
      <formula>AND($S$9=1,$E$7=1)</formula>
    </cfRule>
    <cfRule type="expression" dxfId="464" priority="75">
      <formula>AND(S13=1,A7=1)</formula>
    </cfRule>
    <cfRule type="expression" dxfId="463" priority="397">
      <formula>AND(S10=1,D7=1)</formula>
    </cfRule>
  </conditionalFormatting>
  <conditionalFormatting sqref="S8">
    <cfRule type="expression" dxfId="462" priority="91">
      <formula>AND(S13=1,A8=1)</formula>
    </cfRule>
    <cfRule type="expression" dxfId="461" priority="507">
      <formula>AND($S$9=1,$E$8=1)</formula>
    </cfRule>
    <cfRule type="expression" dxfId="460" priority="413">
      <formula>AND(S10=1,D8=1)</formula>
    </cfRule>
    <cfRule type="expression" dxfId="459" priority="299">
      <formula>AND(S11=1,C8=1)</formula>
    </cfRule>
    <cfRule type="expression" dxfId="458" priority="195">
      <formula>AND(S12=1,B8=1)</formula>
    </cfRule>
  </conditionalFormatting>
  <conditionalFormatting sqref="T2">
    <cfRule type="expression" dxfId="457" priority="2">
      <formula>AND(T13=1,A2=1)</formula>
    </cfRule>
    <cfRule type="expression" dxfId="456" priority="210">
      <formula>AND(T11=1,C2=1)</formula>
    </cfRule>
    <cfRule type="expression" dxfId="455" priority="428">
      <formula>AND(T9=1,E2=1)</formula>
    </cfRule>
    <cfRule type="expression" dxfId="454" priority="106">
      <formula>AND(T12=1,B2=1)</formula>
    </cfRule>
    <cfRule type="expression" dxfId="453" priority="314">
      <formula>AND(T10=1,D2=1)</formula>
    </cfRule>
  </conditionalFormatting>
  <conditionalFormatting sqref="T3">
    <cfRule type="expression" dxfId="452" priority="322">
      <formula>AND(T10=1,D3=1)</formula>
    </cfRule>
    <cfRule type="expression" dxfId="451" priority="436">
      <formula>AND(T9=1,E3=1)</formula>
    </cfRule>
    <cfRule type="expression" dxfId="450" priority="218">
      <formula>AND(T11=1,C3=1)</formula>
    </cfRule>
    <cfRule type="expression" dxfId="449" priority="114">
      <formula>AND(T12=1,B3=1)</formula>
    </cfRule>
    <cfRule type="expression" dxfId="448" priority="10">
      <formula>AND(T13=1,A3=1)</formula>
    </cfRule>
  </conditionalFormatting>
  <conditionalFormatting sqref="T4">
    <cfRule type="expression" dxfId="447" priority="26">
      <formula>AND(T13=1,A4=1)</formula>
    </cfRule>
    <cfRule type="expression" dxfId="446" priority="234">
      <formula>AND(T11=1,C4=1)</formula>
    </cfRule>
    <cfRule type="expression" dxfId="445" priority="452">
      <formula>AND(T9=1,E4=1)</formula>
    </cfRule>
    <cfRule type="expression" dxfId="444" priority="130">
      <formula>AND(T12=1,B4=1)</formula>
    </cfRule>
    <cfRule type="expression" dxfId="443" priority="338">
      <formula>AND(T10=1,D4=1)</formula>
    </cfRule>
  </conditionalFormatting>
  <conditionalFormatting sqref="T5">
    <cfRule type="expression" dxfId="442" priority="146">
      <formula>AND(T12=1,B5=1)</formula>
    </cfRule>
    <cfRule type="expression" dxfId="441" priority="42">
      <formula>AND(T13=1,A5=1)</formula>
    </cfRule>
    <cfRule type="expression" dxfId="440" priority="364">
      <formula>AND(T10=1,D5=1)</formula>
    </cfRule>
    <cfRule type="expression" dxfId="439" priority="250">
      <formula>AND(T11=1,C5=1)</formula>
    </cfRule>
    <cfRule type="expression" dxfId="438" priority="458">
      <formula>AND(T9=1,E5=1)</formula>
    </cfRule>
  </conditionalFormatting>
  <conditionalFormatting sqref="T6">
    <cfRule type="expression" dxfId="437" priority="162">
      <formula>AND(T12=1,B6=1)</formula>
    </cfRule>
    <cfRule type="expression" dxfId="436" priority="474">
      <formula>AND($T$9=1,$E$6=1)</formula>
    </cfRule>
    <cfRule type="expression" dxfId="435" priority="380">
      <formula>AND(T10=1,D6=1)</formula>
    </cfRule>
    <cfRule type="expression" dxfId="434" priority="266">
      <formula>AND(T11=1,C6=1)</formula>
    </cfRule>
    <cfRule type="expression" dxfId="433" priority="58">
      <formula>AND(T13=1,A6=1)</formula>
    </cfRule>
  </conditionalFormatting>
  <conditionalFormatting sqref="T7">
    <cfRule type="expression" dxfId="432" priority="282">
      <formula>AND(T11=1,C7=1)</formula>
    </cfRule>
    <cfRule type="expression" dxfId="431" priority="396">
      <formula>AND(T10=1,D7=1)</formula>
    </cfRule>
    <cfRule type="expression" dxfId="430" priority="74">
      <formula>AND(T13=1,A7=1)</formula>
    </cfRule>
    <cfRule type="expression" dxfId="429" priority="490">
      <formula>AND($T$9=1,$E$7=1)</formula>
    </cfRule>
    <cfRule type="expression" dxfId="428" priority="178">
      <formula>AND(T12=1,B7=1)</formula>
    </cfRule>
  </conditionalFormatting>
  <conditionalFormatting sqref="T8">
    <cfRule type="expression" dxfId="427" priority="506">
      <formula>AND($T$9=1,$E$8=1)</formula>
    </cfRule>
    <cfRule type="expression" dxfId="426" priority="194">
      <formula>AND(T12=1,B8=1)</formula>
    </cfRule>
    <cfRule type="expression" dxfId="425" priority="412">
      <formula>AND(T10=1,D8=1)</formula>
    </cfRule>
    <cfRule type="expression" dxfId="424" priority="90">
      <formula>AND(T13=1,A8=1)</formula>
    </cfRule>
    <cfRule type="expression" dxfId="423" priority="298">
      <formula>AND(T11=1,C8=1)</formula>
    </cfRule>
  </conditionalFormatting>
  <conditionalFormatting sqref="U2">
    <cfRule type="expression" dxfId="422" priority="1">
      <formula>AND(U13=1,A2=1)</formula>
    </cfRule>
    <cfRule type="expression" dxfId="421" priority="427">
      <formula>AND(U9=1,E2=1)</formula>
    </cfRule>
    <cfRule type="expression" dxfId="420" priority="209">
      <formula>AND(U11=1,C2=1)</formula>
    </cfRule>
    <cfRule type="expression" dxfId="419" priority="105">
      <formula>AND(U12=1,B2=1)</formula>
    </cfRule>
    <cfRule type="expression" dxfId="418" priority="313">
      <formula>AND(U10=1,D2=1)</formula>
    </cfRule>
  </conditionalFormatting>
  <conditionalFormatting sqref="U3">
    <cfRule type="expression" dxfId="417" priority="9">
      <formula>AND(U13=1,A3=1)</formula>
    </cfRule>
    <cfRule type="expression" dxfId="416" priority="321">
      <formula>AND(U10=1,D3=1)</formula>
    </cfRule>
    <cfRule type="expression" dxfId="415" priority="113">
      <formula>AND(U12=1,B3=1)</formula>
    </cfRule>
    <cfRule type="expression" dxfId="414" priority="217">
      <formula>AND(U11=1,C3=1)</formula>
    </cfRule>
    <cfRule type="expression" dxfId="413" priority="435">
      <formula>AND(U9=1,E3=1)</formula>
    </cfRule>
  </conditionalFormatting>
  <conditionalFormatting sqref="U4">
    <cfRule type="expression" dxfId="412" priority="25">
      <formula>AND(U13=1,A4=1)</formula>
    </cfRule>
    <cfRule type="expression" dxfId="411" priority="233">
      <formula>AND(U11=1,C4=1)</formula>
    </cfRule>
    <cfRule type="expression" dxfId="410" priority="129">
      <formula>AND(U12=1,B4=1)</formula>
    </cfRule>
    <cfRule type="expression" dxfId="409" priority="337">
      <formula>AND(U10=1,D4=1)</formula>
    </cfRule>
    <cfRule type="expression" dxfId="408" priority="451">
      <formula>AND(U9=1,E4=1)</formula>
    </cfRule>
  </conditionalFormatting>
  <conditionalFormatting sqref="U5">
    <cfRule type="expression" dxfId="407" priority="249">
      <formula>AND(U11=1,C5=1)</formula>
    </cfRule>
    <cfRule type="expression" dxfId="406" priority="41">
      <formula>AND(U13=1,A5=1)</formula>
    </cfRule>
    <cfRule type="expression" dxfId="405" priority="145">
      <formula>AND(U12=1,B5=1)</formula>
    </cfRule>
    <cfRule type="expression" dxfId="404" priority="363">
      <formula>AND(U10=1,D5=1)</formula>
    </cfRule>
    <cfRule type="expression" dxfId="403" priority="457">
      <formula>AND(U9=1,E5=1)</formula>
    </cfRule>
  </conditionalFormatting>
  <conditionalFormatting sqref="U6">
    <cfRule type="expression" dxfId="402" priority="57">
      <formula>AND(U13=1,A6=1)</formula>
    </cfRule>
    <cfRule type="expression" dxfId="401" priority="379">
      <formula>AND(U10=1,D6=1)</formula>
    </cfRule>
    <cfRule type="expression" dxfId="400" priority="473">
      <formula>AND($U$9=1,$E$6=1)</formula>
    </cfRule>
    <cfRule type="expression" dxfId="399" priority="265">
      <formula>AND(U11=1,C6=1)</formula>
    </cfRule>
    <cfRule type="expression" dxfId="398" priority="161">
      <formula>AND(U12=1,B6=1)</formula>
    </cfRule>
  </conditionalFormatting>
  <conditionalFormatting sqref="U7">
    <cfRule type="expression" dxfId="397" priority="489">
      <formula>AND($U$9=1,$E$7=1)</formula>
    </cfRule>
    <cfRule type="expression" dxfId="396" priority="73">
      <formula>AND(U13=1,A7=1)</formula>
    </cfRule>
    <cfRule type="expression" dxfId="395" priority="395">
      <formula>AND(U10=1,D7=1)</formula>
    </cfRule>
    <cfRule type="expression" dxfId="394" priority="177">
      <formula>AND(U12=1,B7=1)</formula>
    </cfRule>
    <cfRule type="expression" dxfId="393" priority="281">
      <formula>AND(U11=1,C7=1)</formula>
    </cfRule>
  </conditionalFormatting>
  <conditionalFormatting sqref="U8">
    <cfRule type="expression" dxfId="392" priority="89">
      <formula>AND(U13=1,A8=1)</formula>
    </cfRule>
    <cfRule type="expression" dxfId="391" priority="297">
      <formula>AND(U11=1,C8=1)</formula>
    </cfRule>
    <cfRule type="expression" dxfId="390" priority="193">
      <formula>AND(U12=1,B8=1)</formula>
    </cfRule>
    <cfRule type="expression" dxfId="389" priority="411">
      <formula>AND(U10=1,D8=1)</formula>
    </cfRule>
    <cfRule type="expression" dxfId="388" priority="505">
      <formula>AND($U$9=1,$E$8=1)</formula>
    </cfRule>
  </conditionalFormatting>
  <printOptions horizontalCentered="1" verticalCentered="1"/>
  <pageMargins left="0" right="0" top="0" bottom="0" header="0" footer="0"/>
  <pageSetup paperSize="9" scale="58" orientation="landscape" r:id="rId1"/>
  <colBreaks count="1" manualBreakCount="1">
    <brk id="25" max="1048575" man="1"/>
  </col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1B178-C5DE-484F-8CAD-49090E4A41C2}">
  <sheetPr codeName="Sheet6">
    <tabColor theme="2"/>
  </sheetPr>
  <dimension ref="A1:AL37"/>
  <sheetViews>
    <sheetView showGridLines="0" view="pageBreakPreview" zoomScale="70" zoomScaleNormal="55" zoomScaleSheetLayoutView="70" workbookViewId="0">
      <selection activeCell="AN15" sqref="AN15"/>
    </sheetView>
  </sheetViews>
  <sheetFormatPr defaultRowHeight="18.75"/>
  <cols>
    <col min="1" max="1" width="3.25" customWidth="1"/>
    <col min="2" max="2" width="1.375" customWidth="1"/>
    <col min="3" max="3" width="4.875" customWidth="1"/>
    <col min="4" max="4" width="2.5" customWidth="1"/>
    <col min="5" max="5" width="3.375" customWidth="1"/>
    <col min="6" max="6" width="0.75" customWidth="1"/>
    <col min="7" max="7" width="11" customWidth="1"/>
    <col min="8" max="8" width="1" customWidth="1"/>
    <col min="9" max="9" width="4.5" customWidth="1"/>
    <col min="10" max="10" width="4.125" customWidth="1"/>
    <col min="11" max="11" width="0.75" customWidth="1"/>
    <col min="12" max="12" width="14.875" customWidth="1"/>
    <col min="13" max="13" width="1.375" customWidth="1"/>
    <col min="14" max="14" width="2.875" customWidth="1"/>
    <col min="15" max="15" width="4.625" customWidth="1"/>
    <col min="16" max="16" width="4.125" customWidth="1"/>
    <col min="17" max="17" width="33.875" customWidth="1"/>
    <col min="18" max="18" width="18.375" customWidth="1"/>
    <col min="19" max="19" width="7.125" customWidth="1"/>
    <col min="20" max="20" width="6.625" customWidth="1"/>
    <col min="21" max="21" width="8.125" customWidth="1"/>
    <col min="22" max="22" width="2.125" customWidth="1"/>
    <col min="23" max="23" width="3.625" customWidth="1"/>
    <col min="24" max="24" width="0.875" customWidth="1"/>
    <col min="25" max="25" width="8.625" customWidth="1"/>
    <col min="26" max="26" width="2.125" customWidth="1"/>
    <col min="27" max="27" width="4.125" customWidth="1"/>
    <col min="28" max="28" width="3.875" customWidth="1"/>
    <col min="29" max="29" width="2.375" customWidth="1"/>
    <col min="30" max="33" width="8.625" customWidth="1"/>
    <col min="37" max="37" width="5" customWidth="1"/>
    <col min="38" max="38" width="16.75" customWidth="1"/>
  </cols>
  <sheetData>
    <row r="1" spans="1:33" ht="116.1" customHeight="1">
      <c r="A1" s="839"/>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c r="AD1" s="839"/>
      <c r="AE1" s="839"/>
      <c r="AF1" s="839"/>
      <c r="AG1" s="839"/>
    </row>
    <row r="2" spans="1:33" ht="36.950000000000003" customHeight="1">
      <c r="A2" s="839"/>
      <c r="B2" s="839"/>
      <c r="C2" s="839"/>
      <c r="D2" s="839"/>
      <c r="E2" s="839"/>
      <c r="F2" s="839"/>
      <c r="G2" s="839"/>
      <c r="H2" s="839"/>
      <c r="I2" s="839"/>
      <c r="J2" s="839"/>
      <c r="K2" s="839"/>
      <c r="L2" s="839"/>
      <c r="M2" s="839"/>
      <c r="N2" s="839"/>
      <c r="O2" s="839"/>
      <c r="P2" s="839"/>
      <c r="Q2" s="839"/>
      <c r="R2" s="839"/>
      <c r="S2" s="839"/>
      <c r="T2" s="839"/>
      <c r="U2" s="839"/>
      <c r="V2" s="839"/>
      <c r="W2" s="839"/>
      <c r="X2" s="839"/>
      <c r="Y2" s="839"/>
      <c r="Z2" s="839"/>
      <c r="AA2" s="839"/>
      <c r="AB2" s="839"/>
      <c r="AC2" s="839"/>
      <c r="AD2" s="839"/>
      <c r="AE2" s="839"/>
      <c r="AF2" s="839"/>
      <c r="AG2" s="839"/>
    </row>
    <row r="3" spans="1:33" ht="40.5" customHeight="1">
      <c r="A3" s="839"/>
      <c r="B3" s="839"/>
      <c r="C3" s="839"/>
      <c r="D3" s="839"/>
      <c r="E3" s="839"/>
      <c r="F3" s="839"/>
      <c r="G3" s="839"/>
      <c r="H3" s="839"/>
      <c r="I3" s="839"/>
      <c r="J3" s="839"/>
      <c r="K3" s="839"/>
      <c r="L3" s="839"/>
      <c r="M3" s="839"/>
      <c r="N3" s="839"/>
      <c r="O3" s="839"/>
      <c r="P3" s="839"/>
      <c r="Q3" s="839"/>
      <c r="R3" s="839"/>
      <c r="S3" s="839"/>
      <c r="T3" s="839"/>
      <c r="U3" s="839"/>
      <c r="V3" s="839"/>
      <c r="W3" s="839"/>
      <c r="X3" s="839"/>
      <c r="Y3" s="839"/>
      <c r="Z3" s="839"/>
      <c r="AA3" s="839"/>
      <c r="AC3" s="839"/>
      <c r="AD3" s="839"/>
      <c r="AE3" s="839"/>
      <c r="AF3" s="839"/>
      <c r="AG3" s="839"/>
    </row>
    <row r="4" spans="1:33" ht="21.95" customHeight="1">
      <c r="A4" s="839"/>
      <c r="B4" s="839"/>
      <c r="C4" s="839"/>
      <c r="D4" s="839"/>
      <c r="E4" s="839"/>
      <c r="F4" s="839"/>
      <c r="G4" s="839"/>
      <c r="H4" s="839"/>
      <c r="I4" s="839"/>
      <c r="J4" s="839"/>
      <c r="K4" s="839"/>
      <c r="L4" s="839"/>
      <c r="M4" s="839"/>
      <c r="N4" s="839"/>
      <c r="O4" s="839"/>
      <c r="P4" s="839"/>
      <c r="Q4" s="839"/>
      <c r="R4" s="839"/>
      <c r="S4" s="839"/>
      <c r="T4" s="839"/>
      <c r="U4" s="839"/>
      <c r="V4" s="839"/>
      <c r="W4" s="839"/>
      <c r="X4" s="839"/>
      <c r="Y4" s="839"/>
      <c r="Z4" s="839"/>
      <c r="AA4" s="839"/>
      <c r="AC4" s="839"/>
      <c r="AD4" s="839"/>
      <c r="AE4" s="839"/>
      <c r="AF4" s="839"/>
      <c r="AG4" s="839"/>
    </row>
    <row r="5" spans="1:33" ht="30" customHeight="1">
      <c r="A5" s="839"/>
      <c r="B5" s="839"/>
      <c r="C5" s="839"/>
      <c r="D5" s="839"/>
      <c r="E5" s="839"/>
      <c r="F5" s="839"/>
      <c r="G5" s="839"/>
      <c r="H5" s="839"/>
      <c r="I5" s="839"/>
      <c r="J5" s="839"/>
      <c r="K5" s="839"/>
      <c r="L5" s="839"/>
      <c r="M5" s="839"/>
      <c r="N5" s="839"/>
      <c r="O5" s="839"/>
      <c r="P5" s="839"/>
      <c r="Q5" s="839"/>
      <c r="R5" s="839"/>
      <c r="S5" s="839"/>
      <c r="T5" s="839"/>
      <c r="U5" s="839"/>
      <c r="V5" s="839"/>
      <c r="W5" s="839"/>
      <c r="X5" s="839"/>
      <c r="Y5" s="839"/>
      <c r="Z5" s="839"/>
      <c r="AA5" s="839"/>
      <c r="AB5" s="839"/>
      <c r="AC5" s="839"/>
      <c r="AD5" s="839"/>
      <c r="AE5" s="839"/>
      <c r="AF5" s="839"/>
      <c r="AG5" s="839"/>
    </row>
    <row r="6" spans="1:33" ht="39.6" customHeight="1">
      <c r="A6" s="839"/>
      <c r="B6" s="839"/>
      <c r="C6" s="839"/>
      <c r="D6" s="839"/>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row>
    <row r="7" spans="1:33" ht="204" customHeight="1">
      <c r="A7" s="839"/>
      <c r="B7" s="839"/>
      <c r="C7" s="839"/>
      <c r="D7" s="839"/>
      <c r="E7" s="839"/>
      <c r="F7" s="839"/>
      <c r="G7" s="839"/>
      <c r="H7" s="839"/>
      <c r="I7" s="839"/>
      <c r="J7" s="839"/>
      <c r="K7" s="839"/>
      <c r="L7" s="839"/>
      <c r="M7" s="839"/>
      <c r="N7" s="839"/>
      <c r="O7" s="839"/>
      <c r="P7" s="839"/>
      <c r="Q7" s="839"/>
      <c r="R7" s="839"/>
      <c r="T7" s="839"/>
      <c r="U7" s="839"/>
      <c r="V7" s="839"/>
      <c r="W7" s="839"/>
      <c r="X7" s="839"/>
      <c r="Y7" s="839"/>
      <c r="Z7" s="839"/>
      <c r="AA7" s="839"/>
      <c r="AB7" s="839"/>
      <c r="AC7" s="839"/>
      <c r="AD7" s="839"/>
      <c r="AE7" s="839"/>
      <c r="AF7" s="839"/>
      <c r="AG7" s="839"/>
    </row>
    <row r="8" spans="1:33" ht="30.6" customHeight="1">
      <c r="A8" s="839"/>
      <c r="B8" s="839"/>
      <c r="C8" s="839"/>
      <c r="D8" s="839"/>
      <c r="E8" s="839"/>
      <c r="F8" s="839"/>
      <c r="G8" s="839"/>
      <c r="H8" s="839"/>
      <c r="I8" s="839"/>
      <c r="J8" s="839"/>
      <c r="K8" s="839"/>
      <c r="L8" s="839"/>
      <c r="M8" s="839"/>
      <c r="N8" s="839"/>
      <c r="O8" s="839"/>
      <c r="P8" s="839"/>
      <c r="Q8" s="839"/>
      <c r="R8" s="839"/>
      <c r="U8" s="839"/>
      <c r="V8" s="839"/>
      <c r="W8" s="839"/>
      <c r="X8" s="839"/>
      <c r="Y8" s="839"/>
      <c r="Z8" s="839"/>
      <c r="AA8" s="839"/>
      <c r="AB8" s="839"/>
      <c r="AC8" s="839"/>
      <c r="AD8" s="839"/>
      <c r="AE8" s="839"/>
      <c r="AF8" s="839"/>
      <c r="AG8" s="839"/>
    </row>
    <row r="9" spans="1:33" ht="36" customHeight="1">
      <c r="A9" s="839"/>
      <c r="B9" s="839"/>
      <c r="C9" s="839"/>
      <c r="D9" s="839"/>
      <c r="E9" s="839"/>
      <c r="F9" s="839"/>
      <c r="G9" s="839"/>
      <c r="H9" s="839"/>
      <c r="I9" s="839"/>
      <c r="J9" s="839"/>
      <c r="K9" s="839"/>
      <c r="L9" s="839"/>
      <c r="M9" s="839"/>
      <c r="N9" s="839"/>
      <c r="O9" s="839"/>
      <c r="P9" s="839"/>
      <c r="Q9" s="839"/>
      <c r="R9" s="839"/>
      <c r="S9" s="839"/>
      <c r="T9" s="839"/>
      <c r="U9" s="839"/>
      <c r="V9" s="839"/>
      <c r="W9" s="839"/>
      <c r="X9" s="839"/>
      <c r="Y9" s="839"/>
      <c r="Z9" s="839"/>
      <c r="AA9" s="839"/>
      <c r="AB9" s="839"/>
      <c r="AC9" s="839"/>
      <c r="AD9" s="839"/>
      <c r="AE9" s="839"/>
      <c r="AF9" s="839"/>
      <c r="AG9" s="839"/>
    </row>
    <row r="10" spans="1:33" ht="8.1" customHeight="1">
      <c r="A10" s="839"/>
      <c r="B10" s="839"/>
      <c r="C10" s="839"/>
      <c r="D10" s="839"/>
      <c r="E10" s="839"/>
      <c r="F10" s="839"/>
      <c r="G10" s="839"/>
      <c r="H10" s="839"/>
      <c r="I10" s="839"/>
      <c r="J10" s="839"/>
      <c r="K10" s="839"/>
      <c r="L10" s="839"/>
      <c r="M10" s="839"/>
      <c r="N10" s="839"/>
      <c r="O10" s="839"/>
      <c r="P10" s="839"/>
      <c r="Q10" s="839"/>
      <c r="R10" s="839"/>
      <c r="S10" s="839"/>
      <c r="T10" s="839"/>
      <c r="U10" s="839"/>
      <c r="V10" s="839"/>
      <c r="W10" s="839"/>
      <c r="X10" s="839"/>
      <c r="Y10" s="839"/>
      <c r="Z10" s="839"/>
      <c r="AA10" s="839"/>
      <c r="AB10" s="839"/>
      <c r="AC10" s="839"/>
      <c r="AD10" s="839"/>
      <c r="AE10" s="839"/>
      <c r="AF10" s="839"/>
      <c r="AG10" s="839"/>
    </row>
    <row r="11" spans="1:33" ht="7.5" customHeight="1">
      <c r="A11" s="839"/>
      <c r="B11" s="839"/>
      <c r="C11" s="839"/>
      <c r="D11" s="839"/>
      <c r="E11" s="839"/>
      <c r="F11" s="839"/>
      <c r="G11" s="839"/>
      <c r="H11" s="839"/>
      <c r="I11" s="839"/>
      <c r="J11" s="839"/>
      <c r="K11" s="839"/>
      <c r="L11" s="839"/>
      <c r="M11" s="839"/>
      <c r="N11" s="839"/>
      <c r="O11" s="839"/>
      <c r="P11" s="839"/>
      <c r="Q11" s="839"/>
      <c r="R11" s="839"/>
      <c r="S11" s="839"/>
      <c r="T11" s="839"/>
      <c r="U11" s="839"/>
      <c r="V11" s="839"/>
      <c r="W11" s="839"/>
      <c r="X11" s="839"/>
      <c r="Y11" s="839"/>
      <c r="Z11" s="839"/>
      <c r="AA11" s="839"/>
      <c r="AB11" s="839"/>
      <c r="AC11" s="839"/>
      <c r="AD11" s="839"/>
      <c r="AE11" s="839"/>
      <c r="AF11" s="839"/>
      <c r="AG11" s="839"/>
    </row>
    <row r="12" spans="1:33" ht="16.5" customHeight="1">
      <c r="A12" s="839"/>
      <c r="B12" s="839"/>
      <c r="C12" s="839"/>
      <c r="D12" s="839"/>
      <c r="E12" s="839"/>
      <c r="F12" s="839"/>
      <c r="G12" s="839"/>
      <c r="H12" s="839"/>
      <c r="I12" s="839"/>
      <c r="J12" s="839"/>
      <c r="K12" s="839"/>
      <c r="L12" s="839"/>
      <c r="M12" s="839"/>
      <c r="N12" s="839"/>
      <c r="O12" s="839"/>
      <c r="P12" s="839"/>
      <c r="Q12" s="839"/>
      <c r="R12" s="839"/>
      <c r="S12" s="839"/>
      <c r="T12" s="839"/>
      <c r="U12" s="839"/>
      <c r="V12" s="839"/>
      <c r="W12" s="839"/>
      <c r="X12" s="839"/>
      <c r="Y12" s="839"/>
      <c r="Z12" s="839"/>
      <c r="AA12" s="839"/>
      <c r="AB12" s="839"/>
      <c r="AC12" s="839"/>
      <c r="AD12" s="839"/>
      <c r="AE12" s="839"/>
      <c r="AF12" s="839"/>
      <c r="AG12" s="839"/>
    </row>
    <row r="13" spans="1:33" ht="12.6" customHeight="1">
      <c r="A13" s="839"/>
      <c r="B13" s="839"/>
      <c r="C13" s="839"/>
      <c r="D13" s="839"/>
      <c r="E13" s="839"/>
      <c r="F13" s="839"/>
      <c r="G13" s="839"/>
      <c r="H13" s="839"/>
      <c r="I13" s="839"/>
      <c r="J13" s="839"/>
      <c r="K13" s="839"/>
      <c r="L13" s="839"/>
      <c r="M13" s="839"/>
      <c r="N13" s="839"/>
      <c r="O13" s="839"/>
      <c r="P13" s="839"/>
      <c r="Q13" s="839"/>
      <c r="R13" s="839"/>
      <c r="S13" s="839"/>
      <c r="T13" s="839"/>
      <c r="U13" s="839"/>
      <c r="V13" s="839"/>
      <c r="W13" s="839"/>
      <c r="X13" s="839"/>
      <c r="Y13" s="839"/>
      <c r="Z13" s="839"/>
      <c r="AA13" s="839"/>
      <c r="AB13" s="839"/>
      <c r="AC13" s="839"/>
      <c r="AD13" s="839"/>
      <c r="AE13" s="839"/>
      <c r="AF13" s="839"/>
      <c r="AG13" s="839"/>
    </row>
    <row r="14" spans="1:33" ht="3.95" customHeight="1">
      <c r="A14" s="839"/>
      <c r="B14" s="839"/>
      <c r="C14" s="839"/>
      <c r="D14" s="839"/>
      <c r="E14" s="839"/>
      <c r="F14" s="839"/>
      <c r="G14" s="839"/>
      <c r="H14" s="839"/>
      <c r="I14" s="839"/>
      <c r="J14" s="839"/>
      <c r="K14" s="839"/>
      <c r="L14" s="839"/>
      <c r="M14" s="839"/>
      <c r="N14" s="839"/>
      <c r="O14" s="839"/>
      <c r="P14" s="839"/>
      <c r="Q14" s="839"/>
      <c r="R14" s="839"/>
      <c r="S14" s="839"/>
      <c r="T14" s="839"/>
      <c r="U14" s="839"/>
      <c r="V14" s="839"/>
      <c r="W14" s="839"/>
      <c r="X14" s="839"/>
      <c r="Y14" s="839"/>
      <c r="Z14" s="839"/>
      <c r="AA14" s="839"/>
      <c r="AB14" s="839"/>
      <c r="AC14" s="839"/>
      <c r="AD14" s="839"/>
      <c r="AE14" s="839"/>
      <c r="AF14" s="839"/>
      <c r="AG14" s="839"/>
    </row>
    <row r="15" spans="1:33" ht="38.450000000000003" customHeight="1">
      <c r="A15" s="839"/>
      <c r="B15" s="839"/>
      <c r="C15" s="839"/>
      <c r="D15" s="839"/>
      <c r="E15" s="839"/>
      <c r="F15" s="839"/>
      <c r="G15" s="839"/>
      <c r="H15" s="839"/>
      <c r="I15" s="839"/>
      <c r="J15" s="839"/>
      <c r="K15" s="839"/>
      <c r="L15" s="839"/>
      <c r="M15" s="839"/>
      <c r="N15" s="839"/>
      <c r="O15" s="839"/>
      <c r="P15" s="839"/>
      <c r="Q15" s="839"/>
      <c r="R15" s="839"/>
      <c r="S15" s="839"/>
      <c r="T15" s="839"/>
      <c r="U15" s="839"/>
      <c r="V15" s="839"/>
      <c r="W15" s="839"/>
      <c r="X15" s="839"/>
      <c r="Y15" s="839"/>
      <c r="Z15" s="839"/>
      <c r="AA15" s="839"/>
      <c r="AB15" s="839"/>
      <c r="AC15" s="839"/>
      <c r="AD15" s="839"/>
      <c r="AE15" s="839"/>
      <c r="AF15" s="839"/>
      <c r="AG15" s="839"/>
    </row>
    <row r="16" spans="1:33" ht="51.95" customHeight="1">
      <c r="A16" s="839"/>
      <c r="B16" s="839"/>
      <c r="C16" s="839"/>
      <c r="D16" s="839"/>
      <c r="E16" s="839"/>
      <c r="F16" s="839"/>
      <c r="G16" s="839"/>
      <c r="H16" s="839"/>
      <c r="I16" s="839"/>
      <c r="J16" s="839"/>
      <c r="K16" s="839"/>
      <c r="L16" s="839"/>
      <c r="M16" s="839"/>
      <c r="N16" s="839"/>
      <c r="O16" s="839"/>
      <c r="P16" s="839"/>
      <c r="Q16" s="839"/>
      <c r="R16" s="839"/>
      <c r="S16" s="839"/>
      <c r="T16" s="839"/>
      <c r="U16" s="839"/>
      <c r="V16" s="839"/>
      <c r="W16" s="839"/>
      <c r="X16" s="839"/>
      <c r="Y16" s="839"/>
      <c r="Z16" s="839"/>
      <c r="AA16" s="839"/>
      <c r="AB16" s="839"/>
      <c r="AC16" s="839"/>
      <c r="AD16" s="839"/>
      <c r="AE16" s="839"/>
      <c r="AF16" s="839"/>
      <c r="AG16" s="839"/>
    </row>
    <row r="17" spans="1:38">
      <c r="A17" s="839"/>
      <c r="B17" s="839"/>
      <c r="C17" s="839"/>
      <c r="D17" s="839"/>
      <c r="E17" s="839"/>
      <c r="F17" s="839"/>
      <c r="G17" s="839"/>
      <c r="H17" s="839"/>
      <c r="I17" s="839"/>
      <c r="J17" s="839"/>
      <c r="K17" s="839"/>
      <c r="L17" s="839"/>
      <c r="M17" s="839"/>
      <c r="N17" s="839"/>
      <c r="O17" s="839"/>
      <c r="P17" s="839"/>
      <c r="Q17" s="839"/>
      <c r="R17" s="839"/>
      <c r="S17" s="839"/>
      <c r="T17" s="839"/>
      <c r="U17" s="839"/>
      <c r="V17" s="839"/>
      <c r="W17" s="839"/>
      <c r="X17" s="839"/>
      <c r="Y17" s="839"/>
      <c r="Z17" s="839"/>
      <c r="AA17" s="839"/>
      <c r="AB17" s="839"/>
      <c r="AC17" s="839"/>
      <c r="AD17" s="839"/>
      <c r="AE17" s="839"/>
      <c r="AF17" s="839"/>
      <c r="AG17" s="839"/>
    </row>
    <row r="18" spans="1:38">
      <c r="AH18" s="49">
        <v>1</v>
      </c>
      <c r="AI18" s="49">
        <f>工事計画書!H57</f>
        <v>13</v>
      </c>
      <c r="AK18" s="51"/>
      <c r="AL18" s="50" t="s">
        <v>111</v>
      </c>
    </row>
    <row r="19" spans="1:38">
      <c r="AH19" s="49">
        <v>2</v>
      </c>
      <c r="AI19" s="49">
        <f>工事計画書!H58</f>
        <v>0</v>
      </c>
      <c r="AK19" s="52" t="s">
        <v>131</v>
      </c>
      <c r="AL19" s="50" t="s">
        <v>112</v>
      </c>
    </row>
    <row r="20" spans="1:38">
      <c r="AH20" s="49">
        <v>3</v>
      </c>
      <c r="AI20" s="49">
        <f>工事計画書!H59</f>
        <v>0</v>
      </c>
      <c r="AK20" s="52" t="s">
        <v>132</v>
      </c>
      <c r="AL20" s="50" t="s">
        <v>113</v>
      </c>
    </row>
    <row r="21" spans="1:38">
      <c r="AH21" s="49">
        <v>4</v>
      </c>
      <c r="AI21" s="49">
        <f>工事計画書!H60</f>
        <v>0</v>
      </c>
      <c r="AK21" s="52" t="s">
        <v>133</v>
      </c>
      <c r="AL21" s="50" t="s">
        <v>114</v>
      </c>
    </row>
    <row r="22" spans="1:38">
      <c r="AH22" s="49">
        <v>5</v>
      </c>
      <c r="AI22" s="49">
        <f>工事計画書!H61</f>
        <v>0</v>
      </c>
      <c r="AK22" s="52" t="s">
        <v>134</v>
      </c>
      <c r="AL22" s="50" t="s">
        <v>115</v>
      </c>
    </row>
    <row r="23" spans="1:38">
      <c r="AH23" s="49">
        <v>6</v>
      </c>
      <c r="AI23" s="49">
        <f>工事計画書!H62</f>
        <v>0</v>
      </c>
      <c r="AK23" s="52" t="s">
        <v>135</v>
      </c>
      <c r="AL23" s="50" t="s">
        <v>116</v>
      </c>
    </row>
    <row r="24" spans="1:38">
      <c r="AH24" s="49">
        <v>7</v>
      </c>
      <c r="AI24" s="49">
        <f>工事計画書!H63</f>
        <v>0</v>
      </c>
      <c r="AK24" s="52" t="s">
        <v>136</v>
      </c>
      <c r="AL24" s="50" t="s">
        <v>117</v>
      </c>
    </row>
    <row r="25" spans="1:38">
      <c r="AH25" s="49">
        <v>8</v>
      </c>
      <c r="AI25" s="49">
        <f>工事計画書!H64</f>
        <v>0</v>
      </c>
      <c r="AK25" s="52" t="s">
        <v>137</v>
      </c>
      <c r="AL25" s="50" t="s">
        <v>118</v>
      </c>
    </row>
    <row r="26" spans="1:38">
      <c r="AH26" s="49">
        <v>9</v>
      </c>
      <c r="AI26" s="49">
        <f>工事計画書!H65</f>
        <v>0</v>
      </c>
      <c r="AK26" s="52" t="s">
        <v>138</v>
      </c>
      <c r="AL26" s="50" t="s">
        <v>119</v>
      </c>
    </row>
    <row r="27" spans="1:38">
      <c r="AH27" s="49">
        <v>10</v>
      </c>
      <c r="AI27" s="49">
        <f>工事計画書!H66</f>
        <v>0</v>
      </c>
      <c r="AK27" s="52" t="s">
        <v>93</v>
      </c>
      <c r="AL27" s="50" t="s">
        <v>120</v>
      </c>
    </row>
    <row r="28" spans="1:38">
      <c r="AK28" s="52" t="s">
        <v>101</v>
      </c>
      <c r="AL28" s="50" t="s">
        <v>121</v>
      </c>
    </row>
    <row r="29" spans="1:38">
      <c r="AK29" s="52" t="s">
        <v>94</v>
      </c>
      <c r="AL29" s="50" t="s">
        <v>122</v>
      </c>
    </row>
    <row r="30" spans="1:38">
      <c r="AK30" s="52" t="s">
        <v>102</v>
      </c>
      <c r="AL30" s="50" t="s">
        <v>123</v>
      </c>
    </row>
    <row r="31" spans="1:38">
      <c r="AK31" s="52" t="s">
        <v>103</v>
      </c>
      <c r="AL31" s="50" t="s">
        <v>124</v>
      </c>
    </row>
    <row r="32" spans="1:38">
      <c r="AK32" s="52" t="s">
        <v>104</v>
      </c>
      <c r="AL32" s="50" t="s">
        <v>125</v>
      </c>
    </row>
    <row r="33" spans="37:38">
      <c r="AK33" s="52" t="s">
        <v>105</v>
      </c>
      <c r="AL33" s="50" t="s">
        <v>126</v>
      </c>
    </row>
    <row r="34" spans="37:38">
      <c r="AK34" s="52" t="s">
        <v>95</v>
      </c>
      <c r="AL34" s="50" t="s">
        <v>127</v>
      </c>
    </row>
    <row r="35" spans="37:38">
      <c r="AK35" s="52" t="s">
        <v>106</v>
      </c>
      <c r="AL35" s="50" t="s">
        <v>128</v>
      </c>
    </row>
    <row r="36" spans="37:38">
      <c r="AK36" s="52" t="s">
        <v>107</v>
      </c>
      <c r="AL36" s="50" t="s">
        <v>129</v>
      </c>
    </row>
    <row r="37" spans="37:38">
      <c r="AK37" s="52" t="s">
        <v>108</v>
      </c>
      <c r="AL37" s="50" t="s">
        <v>130</v>
      </c>
    </row>
  </sheetData>
  <sheetProtection sheet="1" objects="1" scenarios="1"/>
  <mergeCells count="45">
    <mergeCell ref="Q3:Q4"/>
    <mergeCell ref="B2:U2"/>
    <mergeCell ref="V2:Y2"/>
    <mergeCell ref="D3:J6"/>
    <mergeCell ref="A1:AC1"/>
    <mergeCell ref="AC2:AC4"/>
    <mergeCell ref="V3:AA4"/>
    <mergeCell ref="Z2:AB2"/>
    <mergeCell ref="V5:V16"/>
    <mergeCell ref="Y16:Z16"/>
    <mergeCell ref="W5:AC12"/>
    <mergeCell ref="T5:T7"/>
    <mergeCell ref="B9:U9"/>
    <mergeCell ref="U3:U8"/>
    <mergeCell ref="I11:L12"/>
    <mergeCell ref="O11:O12"/>
    <mergeCell ref="L4:M5"/>
    <mergeCell ref="N4:N5"/>
    <mergeCell ref="A15:O16"/>
    <mergeCell ref="A2:A14"/>
    <mergeCell ref="B10:O10"/>
    <mergeCell ref="J13:O14"/>
    <mergeCell ref="M11:N12"/>
    <mergeCell ref="B14:F14"/>
    <mergeCell ref="C12:E13"/>
    <mergeCell ref="G11:G14"/>
    <mergeCell ref="I13:I14"/>
    <mergeCell ref="H11:H14"/>
    <mergeCell ref="B3:C8"/>
    <mergeCell ref="A17:AC17"/>
    <mergeCell ref="AD1:AG17"/>
    <mergeCell ref="F11:F13"/>
    <mergeCell ref="B11:B13"/>
    <mergeCell ref="C11:E11"/>
    <mergeCell ref="D7:R8"/>
    <mergeCell ref="R3:T4"/>
    <mergeCell ref="K6:S6"/>
    <mergeCell ref="O5:S5"/>
    <mergeCell ref="O4:P4"/>
    <mergeCell ref="K3:P3"/>
    <mergeCell ref="K4:K5"/>
    <mergeCell ref="P10:U16"/>
    <mergeCell ref="AA13:AC16"/>
    <mergeCell ref="W13:Z15"/>
    <mergeCell ref="W16:X16"/>
  </mergeCells>
  <phoneticPr fontId="1"/>
  <conditionalFormatting sqref="B2">
    <cfRule type="expression" dxfId="387" priority="125">
      <formula>$AI$23=14</formula>
    </cfRule>
    <cfRule type="expression" dxfId="386" priority="126">
      <formula>$AI$22=14</formula>
    </cfRule>
    <cfRule type="expression" dxfId="385" priority="121">
      <formula>$AI$27=14</formula>
    </cfRule>
    <cfRule type="expression" dxfId="384" priority="122">
      <formula>$AI$26=14</formula>
    </cfRule>
    <cfRule type="expression" dxfId="383" priority="123">
      <formula>$AI$25=14</formula>
    </cfRule>
    <cfRule type="expression" dxfId="382" priority="124">
      <formula>$AI$24=14</formula>
    </cfRule>
    <cfRule type="expression" dxfId="381" priority="130">
      <formula>$AI$18=14</formula>
    </cfRule>
    <cfRule type="expression" dxfId="380" priority="129">
      <formula>$AI$19=14</formula>
    </cfRule>
    <cfRule type="expression" dxfId="379" priority="128">
      <formula>$AI$20=14</formula>
    </cfRule>
    <cfRule type="expression" dxfId="378" priority="127">
      <formula>$AI$21=14</formula>
    </cfRule>
  </conditionalFormatting>
  <conditionalFormatting sqref="B3">
    <cfRule type="expression" dxfId="377" priority="57">
      <formula>$AI$21=17</formula>
    </cfRule>
    <cfRule type="expression" dxfId="376" priority="53">
      <formula>$AI$25=17</formula>
    </cfRule>
    <cfRule type="expression" dxfId="375" priority="55">
      <formula>$AI$23=17</formula>
    </cfRule>
    <cfRule type="expression" dxfId="374" priority="56">
      <formula>$AI$22=17</formula>
    </cfRule>
    <cfRule type="expression" dxfId="373" priority="58">
      <formula>$AI$20=17</formula>
    </cfRule>
    <cfRule type="expression" dxfId="372" priority="59">
      <formula>$AI$19=17</formula>
    </cfRule>
    <cfRule type="expression" dxfId="371" priority="60">
      <formula>$AI$18=17</formula>
    </cfRule>
    <cfRule type="expression" dxfId="370" priority="54">
      <formula>$AI$24=17</formula>
    </cfRule>
    <cfRule type="expression" dxfId="369" priority="51">
      <formula>$AI$27=17</formula>
    </cfRule>
    <cfRule type="expression" dxfId="368" priority="52">
      <formula>$AI$26=17</formula>
    </cfRule>
  </conditionalFormatting>
  <conditionalFormatting sqref="B9">
    <cfRule type="expression" dxfId="367" priority="73">
      <formula>$AI$25=16</formula>
    </cfRule>
    <cfRule type="expression" dxfId="366" priority="74">
      <formula>$AI$24=16</formula>
    </cfRule>
    <cfRule type="expression" dxfId="365" priority="75">
      <formula>$AI$23=16</formula>
    </cfRule>
    <cfRule type="expression" dxfId="364" priority="80">
      <formula>$AI$18=16</formula>
    </cfRule>
    <cfRule type="expression" dxfId="363" priority="78">
      <formula>$AI$20=16</formula>
    </cfRule>
    <cfRule type="expression" dxfId="362" priority="77">
      <formula>$AI$21=16</formula>
    </cfRule>
    <cfRule type="expression" dxfId="361" priority="76">
      <formula>$AI$22=16</formula>
    </cfRule>
    <cfRule type="expression" dxfId="360" priority="72">
      <formula>$AI$26=16</formula>
    </cfRule>
    <cfRule type="expression" dxfId="359" priority="71">
      <formula>$AI$27=16</formula>
    </cfRule>
    <cfRule type="expression" dxfId="358" priority="79">
      <formula>$AI$19=16</formula>
    </cfRule>
  </conditionalFormatting>
  <conditionalFormatting sqref="C12">
    <cfRule type="expression" dxfId="357" priority="274">
      <formula>$AI$24=7</formula>
    </cfRule>
    <cfRule type="expression" dxfId="356" priority="279">
      <formula>$AI$19=7</formula>
    </cfRule>
    <cfRule type="expression" dxfId="355" priority="278">
      <formula>$AI$20=7</formula>
    </cfRule>
    <cfRule type="expression" dxfId="354" priority="277">
      <formula>$AI$21=7</formula>
    </cfRule>
    <cfRule type="expression" dxfId="353" priority="275">
      <formula>$AI$23=7</formula>
    </cfRule>
    <cfRule type="expression" dxfId="352" priority="276">
      <formula>$AI$22=7</formula>
    </cfRule>
    <cfRule type="expression" dxfId="351" priority="271">
      <formula>$AI$27=7</formula>
    </cfRule>
    <cfRule type="expression" dxfId="350" priority="272">
      <formula>$AI$26=7</formula>
    </cfRule>
    <cfRule type="expression" dxfId="349" priority="273">
      <formula>$AI$25=7</formula>
    </cfRule>
    <cfRule type="expression" dxfId="348" priority="280">
      <formula>$AI$18=7</formula>
    </cfRule>
  </conditionalFormatting>
  <conditionalFormatting sqref="D3">
    <cfRule type="expression" dxfId="347" priority="141">
      <formula>$AI$27=13</formula>
    </cfRule>
    <cfRule type="expression" dxfId="346" priority="150">
      <formula>$AI$18=13</formula>
    </cfRule>
    <cfRule type="expression" dxfId="345" priority="149">
      <formula>$AI$19=13</formula>
    </cfRule>
    <cfRule type="expression" dxfId="344" priority="148">
      <formula>$AI$20=13</formula>
    </cfRule>
    <cfRule type="expression" dxfId="343" priority="147">
      <formula>$AI$21=13</formula>
    </cfRule>
    <cfRule type="expression" dxfId="342" priority="144">
      <formula>$AI$24=13</formula>
    </cfRule>
    <cfRule type="expression" dxfId="341" priority="143">
      <formula>$AI$25=13</formula>
    </cfRule>
    <cfRule type="expression" dxfId="340" priority="142">
      <formula>$AI$26=13</formula>
    </cfRule>
    <cfRule type="expression" dxfId="339" priority="146">
      <formula>$AI$22=13</formula>
    </cfRule>
    <cfRule type="expression" dxfId="338" priority="145">
      <formula>$AI$23=13</formula>
    </cfRule>
  </conditionalFormatting>
  <conditionalFormatting sqref="G11">
    <cfRule type="expression" dxfId="337" priority="295">
      <formula>$AI$23=6</formula>
    </cfRule>
    <cfRule type="expression" dxfId="336" priority="294">
      <formula>$AI$24=6</formula>
    </cfRule>
    <cfRule type="expression" dxfId="335" priority="293">
      <formula>$AI$25=6</formula>
    </cfRule>
    <cfRule type="expression" dxfId="334" priority="292">
      <formula>$AI$26=6</formula>
    </cfRule>
    <cfRule type="expression" dxfId="333" priority="291">
      <formula>$AI$27=6</formula>
    </cfRule>
    <cfRule type="expression" dxfId="332" priority="300">
      <formula>$AI$18=6</formula>
    </cfRule>
    <cfRule type="expression" dxfId="331" priority="299">
      <formula>$AI$19=6</formula>
    </cfRule>
    <cfRule type="expression" dxfId="330" priority="298">
      <formula>$AI$20=6</formula>
    </cfRule>
    <cfRule type="expression" dxfId="329" priority="297">
      <formula>$AI$21=6</formula>
    </cfRule>
    <cfRule type="expression" dxfId="328" priority="296">
      <formula>$AI$22=6</formula>
    </cfRule>
  </conditionalFormatting>
  <conditionalFormatting sqref="I11">
    <cfRule type="expression" dxfId="327" priority="218">
      <formula>$AI$20=10</formula>
    </cfRule>
    <cfRule type="expression" dxfId="326" priority="215">
      <formula>$AI$23=10</formula>
    </cfRule>
    <cfRule type="expression" dxfId="325" priority="214">
      <formula>$AI$24=10</formula>
    </cfRule>
    <cfRule type="expression" dxfId="324" priority="213">
      <formula>$AI$25=10</formula>
    </cfRule>
    <cfRule type="expression" dxfId="323" priority="212">
      <formula>$AI$26=10</formula>
    </cfRule>
    <cfRule type="expression" dxfId="322" priority="211">
      <formula>$AI$27=10</formula>
    </cfRule>
    <cfRule type="expression" dxfId="321" priority="217">
      <formula>$AI$21=10</formula>
    </cfRule>
    <cfRule type="expression" dxfId="320" priority="219">
      <formula>$AI$19=10</formula>
    </cfRule>
    <cfRule type="expression" dxfId="319" priority="220">
      <formula>$AI$18=10</formula>
    </cfRule>
    <cfRule type="expression" dxfId="318" priority="216">
      <formula>$AI$22=10</formula>
    </cfRule>
  </conditionalFormatting>
  <conditionalFormatting sqref="I13">
    <cfRule type="expression" dxfId="317" priority="197">
      <formula>$AI$21=11</formula>
    </cfRule>
    <cfRule type="expression" dxfId="316" priority="200">
      <formula>$AI$18=11</formula>
    </cfRule>
    <cfRule type="expression" dxfId="315" priority="199">
      <formula>$AI$19=11</formula>
    </cfRule>
    <cfRule type="expression" dxfId="314" priority="198">
      <formula>$AI$20=11</formula>
    </cfRule>
    <cfRule type="expression" dxfId="313" priority="196">
      <formula>$AI$22=11</formula>
    </cfRule>
    <cfRule type="expression" dxfId="312" priority="195">
      <formula>$AI$23=11</formula>
    </cfRule>
    <cfRule type="expression" dxfId="311" priority="191">
      <formula>$AI$27=11</formula>
    </cfRule>
    <cfRule type="expression" dxfId="310" priority="192">
      <formula>$AI$26=11</formula>
    </cfRule>
    <cfRule type="expression" dxfId="309" priority="193">
      <formula>$AI$25=11</formula>
    </cfRule>
    <cfRule type="expression" dxfId="308" priority="194">
      <formula>$AI$24=11</formula>
    </cfRule>
  </conditionalFormatting>
  <conditionalFormatting sqref="L4">
    <cfRule type="expression" dxfId="307" priority="371">
      <formula>$AI$27=2</formula>
    </cfRule>
    <cfRule type="expression" dxfId="306" priority="372">
      <formula>$AI$26=2</formula>
    </cfRule>
    <cfRule type="expression" dxfId="305" priority="373">
      <formula>$AI$25=2</formula>
    </cfRule>
    <cfRule type="expression" dxfId="304" priority="374">
      <formula>$AI$24=2</formula>
    </cfRule>
    <cfRule type="expression" dxfId="303" priority="375">
      <formula>$AI$23=2</formula>
    </cfRule>
    <cfRule type="expression" dxfId="302" priority="376">
      <formula>$AI$22=2</formula>
    </cfRule>
    <cfRule type="expression" dxfId="301" priority="377">
      <formula>$AI$21=2</formula>
    </cfRule>
    <cfRule type="expression" dxfId="300" priority="379">
      <formula>$AI$19=2</formula>
    </cfRule>
    <cfRule type="expression" dxfId="299" priority="380">
      <formula>$AI$18=2</formula>
    </cfRule>
    <cfRule type="expression" dxfId="298" priority="378">
      <formula>$AI$20=2</formula>
    </cfRule>
  </conditionalFormatting>
  <conditionalFormatting sqref="N4">
    <cfRule type="expression" dxfId="297" priority="359">
      <formula>$AI$19=3</formula>
    </cfRule>
    <cfRule type="expression" dxfId="296" priority="354">
      <formula>$AI$24=3</formula>
    </cfRule>
    <cfRule type="expression" dxfId="295" priority="360">
      <formula>$AI$18=3</formula>
    </cfRule>
    <cfRule type="expression" dxfId="294" priority="358">
      <formula>$AI$20=3</formula>
    </cfRule>
    <cfRule type="expression" dxfId="293" priority="357">
      <formula>$AI$21=3</formula>
    </cfRule>
    <cfRule type="expression" dxfId="292" priority="356">
      <formula>$AI$22=3</formula>
    </cfRule>
    <cfRule type="expression" dxfId="291" priority="355">
      <formula>$AI$23=3</formula>
    </cfRule>
    <cfRule type="expression" dxfId="290" priority="353">
      <formula>$AI$25=3</formula>
    </cfRule>
    <cfRule type="expression" dxfId="289" priority="352">
      <formula>$AI$26=3</formula>
    </cfRule>
    <cfRule type="expression" dxfId="288" priority="351">
      <formula>$AI$27=3</formula>
    </cfRule>
  </conditionalFormatting>
  <conditionalFormatting sqref="O11">
    <cfRule type="expression" dxfId="287" priority="255">
      <formula>$AI$23=8</formula>
    </cfRule>
    <cfRule type="expression" dxfId="286" priority="258">
      <formula>$AI$20=8</formula>
    </cfRule>
    <cfRule type="expression" dxfId="285" priority="257">
      <formula>$AI$21=8</formula>
    </cfRule>
    <cfRule type="expression" dxfId="284" priority="259">
      <formula>$AI$19=8</formula>
    </cfRule>
    <cfRule type="expression" dxfId="283" priority="260">
      <formula>$AI$18=8</formula>
    </cfRule>
    <cfRule type="expression" dxfId="282" priority="256">
      <formula>$AI$22=8</formula>
    </cfRule>
    <cfRule type="expression" dxfId="281" priority="252">
      <formula>$AI$26=8</formula>
    </cfRule>
    <cfRule type="expression" dxfId="280" priority="251">
      <formula>$AI$27=8</formula>
    </cfRule>
    <cfRule type="expression" dxfId="279" priority="253">
      <formula>$AI$25=8</formula>
    </cfRule>
    <cfRule type="expression" dxfId="278" priority="254">
      <formula>$AI$24=8</formula>
    </cfRule>
  </conditionalFormatting>
  <conditionalFormatting sqref="Q3">
    <cfRule type="expression" dxfId="277" priority="36">
      <formula>$AI$22=18</formula>
    </cfRule>
    <cfRule type="expression" dxfId="276" priority="33">
      <formula>$AI$25=18</formula>
    </cfRule>
    <cfRule type="expression" dxfId="275" priority="32">
      <formula>$AI$26=18</formula>
    </cfRule>
    <cfRule type="expression" dxfId="274" priority="31">
      <formula>$AI$27=18</formula>
    </cfRule>
    <cfRule type="expression" dxfId="273" priority="34">
      <formula>$AI$24=18</formula>
    </cfRule>
    <cfRule type="expression" dxfId="272" priority="40">
      <formula>$AI$18=18</formula>
    </cfRule>
    <cfRule type="expression" dxfId="271" priority="39">
      <formula>$AI$19=18</formula>
    </cfRule>
    <cfRule type="expression" dxfId="270" priority="38">
      <formula>$AI$20=18</formula>
    </cfRule>
    <cfRule type="expression" dxfId="269" priority="37">
      <formula>$AI$21=18</formula>
    </cfRule>
    <cfRule type="expression" dxfId="268" priority="35">
      <formula>$AI$23=18</formula>
    </cfRule>
  </conditionalFormatting>
  <conditionalFormatting sqref="S8">
    <cfRule type="expression" dxfId="267" priority="234">
      <formula>$AI$24=9</formula>
    </cfRule>
    <cfRule type="expression" dxfId="266" priority="240">
      <formula>$AI$18=9</formula>
    </cfRule>
    <cfRule type="expression" dxfId="265" priority="239">
      <formula>$AI$19=9</formula>
    </cfRule>
    <cfRule type="expression" dxfId="264" priority="238">
      <formula>$AI$20=9</formula>
    </cfRule>
    <cfRule type="expression" dxfId="263" priority="237">
      <formula>$AI$21=9</formula>
    </cfRule>
    <cfRule type="expression" dxfId="262" priority="236">
      <formula>$AI$22=9</formula>
    </cfRule>
    <cfRule type="expression" dxfId="261" priority="235">
      <formula>$AI$23=9</formula>
    </cfRule>
    <cfRule type="expression" dxfId="260" priority="233">
      <formula>$AI$25=9</formula>
    </cfRule>
    <cfRule type="expression" dxfId="259" priority="232">
      <formula>$AI$26=9</formula>
    </cfRule>
    <cfRule type="expression" dxfId="258" priority="231">
      <formula>$AI$27=9</formula>
    </cfRule>
  </conditionalFormatting>
  <conditionalFormatting sqref="T5 W5">
    <cfRule type="expression" dxfId="257" priority="176">
      <formula>$AI$22=12</formula>
    </cfRule>
    <cfRule type="expression" dxfId="256" priority="180">
      <formula>$AI$18=12</formula>
    </cfRule>
    <cfRule type="expression" dxfId="255" priority="179">
      <formula>$AI$19=12</formula>
    </cfRule>
    <cfRule type="expression" dxfId="254" priority="178">
      <formula>$AI$20=12</formula>
    </cfRule>
    <cfRule type="expression" dxfId="253" priority="175">
      <formula>$AI$23=12</formula>
    </cfRule>
    <cfRule type="expression" dxfId="252" priority="177">
      <formula>$AI$21=12</formula>
    </cfRule>
    <cfRule type="expression" dxfId="251" priority="174">
      <formula>$AI$24=12</formula>
    </cfRule>
    <cfRule type="expression" dxfId="250" priority="173">
      <formula>$AI$25=12</formula>
    </cfRule>
    <cfRule type="expression" dxfId="249" priority="172">
      <formula>$AI$26=12</formula>
    </cfRule>
    <cfRule type="expression" dxfId="248" priority="171">
      <formula>$AI$27=12</formula>
    </cfRule>
  </conditionalFormatting>
  <conditionalFormatting sqref="U3">
    <cfRule type="expression" dxfId="247" priority="102">
      <formula>$AI$26=15</formula>
    </cfRule>
    <cfRule type="expression" dxfId="246" priority="101">
      <formula>$AI$27=15</formula>
    </cfRule>
    <cfRule type="expression" dxfId="245" priority="106">
      <formula>$AI$22=15</formula>
    </cfRule>
    <cfRule type="expression" dxfId="244" priority="103">
      <formula>$AI$25=15</formula>
    </cfRule>
    <cfRule type="expression" dxfId="243" priority="105">
      <formula>$AI$23=15</formula>
    </cfRule>
    <cfRule type="expression" dxfId="242" priority="104">
      <formula>$AI$24=15</formula>
    </cfRule>
    <cfRule type="expression" dxfId="241" priority="107">
      <formula>$AI$21=15</formula>
    </cfRule>
    <cfRule type="expression" dxfId="240" priority="108">
      <formula>$AI$20=15</formula>
    </cfRule>
    <cfRule type="expression" dxfId="239" priority="109">
      <formula>$AI$19=15</formula>
    </cfRule>
    <cfRule type="expression" dxfId="238" priority="110">
      <formula>$AI$18=15</formula>
    </cfRule>
  </conditionalFormatting>
  <conditionalFormatting sqref="V2">
    <cfRule type="expression" dxfId="237" priority="316">
      <formula>$AI$22=5</formula>
    </cfRule>
    <cfRule type="expression" dxfId="236" priority="313">
      <formula>$AI$25=5</formula>
    </cfRule>
    <cfRule type="expression" dxfId="235" priority="319">
      <formula>$AI$19=5</formula>
    </cfRule>
    <cfRule type="expression" dxfId="234" priority="318">
      <formula>$AI$20=5</formula>
    </cfRule>
    <cfRule type="expression" dxfId="233" priority="317">
      <formula>$AI$21=5</formula>
    </cfRule>
    <cfRule type="expression" dxfId="232" priority="315">
      <formula>$AI$23=5</formula>
    </cfRule>
    <cfRule type="expression" dxfId="231" priority="314">
      <formula>$AI$24=5</formula>
    </cfRule>
    <cfRule type="expression" dxfId="230" priority="320">
      <formula>$AI$18=5</formula>
    </cfRule>
    <cfRule type="expression" dxfId="229" priority="311">
      <formula>$AI$27=5</formula>
    </cfRule>
    <cfRule type="expression" dxfId="228" priority="312">
      <formula>$AI$26=5</formula>
    </cfRule>
  </conditionalFormatting>
  <conditionalFormatting sqref="Y16">
    <cfRule type="expression" dxfId="227" priority="395">
      <formula>$AI$23=1</formula>
    </cfRule>
    <cfRule type="expression" dxfId="226" priority="394">
      <formula>$AI$24=1</formula>
    </cfRule>
    <cfRule type="expression" dxfId="225" priority="393">
      <formula>$AI$25=1</formula>
    </cfRule>
    <cfRule type="expression" dxfId="224" priority="391">
      <formula>$AI$27=1</formula>
    </cfRule>
    <cfRule type="expression" dxfId="223" priority="392">
      <formula>$AI$26=1</formula>
    </cfRule>
    <cfRule type="expression" dxfId="222" priority="399">
      <formula>$AI$19=1</formula>
    </cfRule>
    <cfRule type="expression" dxfId="221" priority="400">
      <formula>$AI$18=1</formula>
    </cfRule>
    <cfRule type="expression" dxfId="220" priority="396">
      <formula>$AI$22=1</formula>
    </cfRule>
    <cfRule type="expression" dxfId="219" priority="397">
      <formula>$AI$21=1</formula>
    </cfRule>
    <cfRule type="expression" dxfId="218" priority="398">
      <formula>$AI$20=1</formula>
    </cfRule>
  </conditionalFormatting>
  <conditionalFormatting sqref="AB3">
    <cfRule type="expression" dxfId="217" priority="335">
      <formula>$AI$23=4</formula>
    </cfRule>
    <cfRule type="expression" dxfId="216" priority="340">
      <formula>$AI$18=4</formula>
    </cfRule>
    <cfRule type="expression" dxfId="215" priority="339">
      <formula>$AI$19=4</formula>
    </cfRule>
    <cfRule type="expression" dxfId="214" priority="338">
      <formula>$AI$20=4</formula>
    </cfRule>
    <cfRule type="expression" dxfId="213" priority="337">
      <formula>$AI$21=4</formula>
    </cfRule>
    <cfRule type="expression" dxfId="212" priority="336">
      <formula>$AI$22=4</formula>
    </cfRule>
    <cfRule type="expression" dxfId="211" priority="334">
      <formula>$AI$24=4</formula>
    </cfRule>
    <cfRule type="expression" dxfId="210" priority="333">
      <formula>$AI$25=4</formula>
    </cfRule>
    <cfRule type="expression" dxfId="209" priority="331">
      <formula>$AI$27=4</formula>
    </cfRule>
    <cfRule type="expression" dxfId="208" priority="332">
      <formula>$AI$26=4</formula>
    </cfRule>
  </conditionalFormatting>
  <conditionalFormatting sqref="AK19:AL19">
    <cfRule type="expression" dxfId="207" priority="384">
      <formula>$AI$24=1</formula>
    </cfRule>
    <cfRule type="expression" dxfId="206" priority="390">
      <formula>$AI$18=1</formula>
    </cfRule>
    <cfRule type="expression" dxfId="205" priority="389">
      <formula>$AI$19=1</formula>
    </cfRule>
    <cfRule type="expression" dxfId="204" priority="387">
      <formula>$AI$21=1</formula>
    </cfRule>
    <cfRule type="expression" dxfId="203" priority="386">
      <formula>$AI$22=1</formula>
    </cfRule>
    <cfRule type="expression" dxfId="202" priority="385">
      <formula>$AI$23=1</formula>
    </cfRule>
    <cfRule type="expression" dxfId="201" priority="383">
      <formula>$AI$25=1</formula>
    </cfRule>
    <cfRule type="expression" dxfId="200" priority="382">
      <formula>$AI$26=1</formula>
    </cfRule>
    <cfRule type="expression" dxfId="199" priority="381">
      <formula>$AI$27=1</formula>
    </cfRule>
    <cfRule type="expression" dxfId="198" priority="388">
      <formula>$AI$20=1</formula>
    </cfRule>
  </conditionalFormatting>
  <conditionalFormatting sqref="AK20:AL20">
    <cfRule type="expression" dxfId="197" priority="365">
      <formula>$AI$23=2</formula>
    </cfRule>
    <cfRule type="expression" dxfId="196" priority="366">
      <formula>$AI$22=2</formula>
    </cfRule>
    <cfRule type="expression" dxfId="195" priority="367">
      <formula>$AI$21=2</formula>
    </cfRule>
    <cfRule type="expression" dxfId="194" priority="368">
      <formula>$AI$20=2</formula>
    </cfRule>
    <cfRule type="expression" dxfId="193" priority="369">
      <formula>$AI$19=2</formula>
    </cfRule>
    <cfRule type="expression" dxfId="192" priority="370">
      <formula>$AI$18=2</formula>
    </cfRule>
    <cfRule type="expression" dxfId="191" priority="361">
      <formula>$AI$27=2</formula>
    </cfRule>
    <cfRule type="expression" dxfId="190" priority="362">
      <formula>$AI$26=2</formula>
    </cfRule>
    <cfRule type="expression" dxfId="189" priority="363">
      <formula>$AI$25=2</formula>
    </cfRule>
    <cfRule type="expression" dxfId="188" priority="364">
      <formula>$AI$24=2</formula>
    </cfRule>
  </conditionalFormatting>
  <conditionalFormatting sqref="AK21:AL21">
    <cfRule type="expression" dxfId="187" priority="347">
      <formula>$AI$21=3</formula>
    </cfRule>
    <cfRule type="expression" dxfId="186" priority="348">
      <formula>$AI$20=3</formula>
    </cfRule>
    <cfRule type="expression" dxfId="185" priority="349">
      <formula>$AI$19=3</formula>
    </cfRule>
    <cfRule type="expression" dxfId="184" priority="350">
      <formula>$AI$18=3</formula>
    </cfRule>
    <cfRule type="expression" dxfId="183" priority="342">
      <formula>$AI$26=3</formula>
    </cfRule>
    <cfRule type="expression" dxfId="182" priority="343">
      <formula>$AI$25=3</formula>
    </cfRule>
    <cfRule type="expression" dxfId="181" priority="341">
      <formula>$AI$27=3</formula>
    </cfRule>
    <cfRule type="expression" dxfId="180" priority="346">
      <formula>$AI$22=3</formula>
    </cfRule>
    <cfRule type="expression" dxfId="179" priority="345">
      <formula>$AI$23=3</formula>
    </cfRule>
    <cfRule type="expression" dxfId="178" priority="344">
      <formula>$AI$24=3</formula>
    </cfRule>
  </conditionalFormatting>
  <conditionalFormatting sqref="AK22:AL22">
    <cfRule type="expression" dxfId="177" priority="321">
      <formula>$AI$27=4</formula>
    </cfRule>
    <cfRule type="expression" dxfId="176" priority="330">
      <formula>$AI$18=4</formula>
    </cfRule>
    <cfRule type="expression" dxfId="175" priority="322">
      <formula>$AI$26=4</formula>
    </cfRule>
    <cfRule type="expression" dxfId="174" priority="323">
      <formula>$AI$25=4</formula>
    </cfRule>
    <cfRule type="expression" dxfId="173" priority="324">
      <formula>$AI$24=4</formula>
    </cfRule>
    <cfRule type="expression" dxfId="172" priority="326">
      <formula>$AI$22=4</formula>
    </cfRule>
    <cfRule type="expression" dxfId="171" priority="327">
      <formula>$AI$21=4</formula>
    </cfRule>
    <cfRule type="expression" dxfId="170" priority="328">
      <formula>$AI$20=4</formula>
    </cfRule>
    <cfRule type="expression" dxfId="169" priority="329">
      <formula>$AI$19=4</formula>
    </cfRule>
    <cfRule type="expression" dxfId="168" priority="325">
      <formula>$AI$23=4</formula>
    </cfRule>
  </conditionalFormatting>
  <conditionalFormatting sqref="AK23:AL23">
    <cfRule type="expression" dxfId="167" priority="304">
      <formula>$AI$24=5</formula>
    </cfRule>
    <cfRule type="expression" dxfId="166" priority="309">
      <formula>$AI$19=5</formula>
    </cfRule>
    <cfRule type="expression" dxfId="165" priority="310">
      <formula>$AI$18=5</formula>
    </cfRule>
    <cfRule type="expression" dxfId="164" priority="303">
      <formula>$AI$25=5</formula>
    </cfRule>
    <cfRule type="expression" dxfId="163" priority="301">
      <formula>$AI$27=5</formula>
    </cfRule>
    <cfRule type="expression" dxfId="162" priority="307">
      <formula>$AI$21=5</formula>
    </cfRule>
    <cfRule type="expression" dxfId="161" priority="305">
      <formula>$AI$23=5</formula>
    </cfRule>
    <cfRule type="expression" dxfId="160" priority="302">
      <formula>$AI$26=5</formula>
    </cfRule>
    <cfRule type="expression" dxfId="159" priority="306">
      <formula>$AI$22=5</formula>
    </cfRule>
    <cfRule type="expression" dxfId="158" priority="308">
      <formula>$AI$20=5</formula>
    </cfRule>
  </conditionalFormatting>
  <conditionalFormatting sqref="AK24:AL24">
    <cfRule type="expression" dxfId="157" priority="285">
      <formula>$AI$23=6</formula>
    </cfRule>
    <cfRule type="expression" dxfId="156" priority="286">
      <formula>$AI$22=6</formula>
    </cfRule>
    <cfRule type="expression" dxfId="155" priority="287">
      <formula>$AI$21=6</formula>
    </cfRule>
    <cfRule type="expression" dxfId="154" priority="289">
      <formula>$AI$19=6</formula>
    </cfRule>
    <cfRule type="expression" dxfId="153" priority="290">
      <formula>$AI$18=6</formula>
    </cfRule>
    <cfRule type="expression" dxfId="152" priority="281">
      <formula>$AI$27=6</formula>
    </cfRule>
    <cfRule type="expression" dxfId="151" priority="282">
      <formula>$AI$26=6</formula>
    </cfRule>
    <cfRule type="expression" dxfId="150" priority="283">
      <formula>$AI$25=6</formula>
    </cfRule>
    <cfRule type="expression" dxfId="149" priority="288">
      <formula>$AI$20=6</formula>
    </cfRule>
    <cfRule type="expression" dxfId="148" priority="284">
      <formula>$AI$24=6</formula>
    </cfRule>
  </conditionalFormatting>
  <conditionalFormatting sqref="AK25:AL25">
    <cfRule type="expression" dxfId="147" priority="266">
      <formula>$AI$22=7</formula>
    </cfRule>
    <cfRule type="expression" dxfId="146" priority="267">
      <formula>$AI$21=7</formula>
    </cfRule>
    <cfRule type="expression" dxfId="145" priority="268">
      <formula>$AI$20=7</formula>
    </cfRule>
    <cfRule type="expression" dxfId="144" priority="269">
      <formula>$AI$19=7</formula>
    </cfRule>
    <cfRule type="expression" dxfId="143" priority="270">
      <formula>$AI$18=7</formula>
    </cfRule>
    <cfRule type="expression" dxfId="142" priority="262">
      <formula>$AI$26=7</formula>
    </cfRule>
    <cfRule type="expression" dxfId="141" priority="261">
      <formula>$AI$27=7</formula>
    </cfRule>
    <cfRule type="expression" dxfId="140" priority="263">
      <formula>$AI$25=7</formula>
    </cfRule>
    <cfRule type="expression" dxfId="139" priority="264">
      <formula>$AI$24=7</formula>
    </cfRule>
    <cfRule type="expression" dxfId="138" priority="265">
      <formula>$AI$23=7</formula>
    </cfRule>
  </conditionalFormatting>
  <conditionalFormatting sqref="AK26:AL26">
    <cfRule type="expression" dxfId="137" priority="244">
      <formula>$AI$24=8</formula>
    </cfRule>
    <cfRule type="expression" dxfId="136" priority="245">
      <formula>$AI$23=8</formula>
    </cfRule>
    <cfRule type="expression" dxfId="135" priority="250">
      <formula>$AI$18=8</formula>
    </cfRule>
    <cfRule type="expression" dxfId="134" priority="246">
      <formula>$AI$22=8</formula>
    </cfRule>
    <cfRule type="expression" dxfId="133" priority="247">
      <formula>$AI$21=8</formula>
    </cfRule>
    <cfRule type="expression" dxfId="132" priority="249">
      <formula>$AI$19=8</formula>
    </cfRule>
    <cfRule type="expression" dxfId="131" priority="248">
      <formula>$AI$20=8</formula>
    </cfRule>
    <cfRule type="expression" dxfId="130" priority="242">
      <formula>$AI$26=8</formula>
    </cfRule>
    <cfRule type="expression" dxfId="129" priority="241">
      <formula>$AI$27=8</formula>
    </cfRule>
    <cfRule type="expression" dxfId="128" priority="243">
      <formula>$AI$25=8</formula>
    </cfRule>
  </conditionalFormatting>
  <conditionalFormatting sqref="AK27:AL27">
    <cfRule type="expression" dxfId="127" priority="230">
      <formula>$AI$18=9</formula>
    </cfRule>
    <cfRule type="expression" dxfId="126" priority="225">
      <formula>$AI$23=9</formula>
    </cfRule>
    <cfRule type="expression" dxfId="125" priority="229">
      <formula>$AI$19=9</formula>
    </cfRule>
    <cfRule type="expression" dxfId="124" priority="228">
      <formula>$AI$20=9</formula>
    </cfRule>
    <cfRule type="expression" dxfId="123" priority="227">
      <formula>$AI$21=9</formula>
    </cfRule>
    <cfRule type="expression" dxfId="122" priority="226">
      <formula>$AI$22=9</formula>
    </cfRule>
    <cfRule type="expression" dxfId="121" priority="221">
      <formula>$AI$27=9</formula>
    </cfRule>
    <cfRule type="expression" dxfId="120" priority="222">
      <formula>$AI$26=9</formula>
    </cfRule>
    <cfRule type="expression" dxfId="119" priority="223">
      <formula>$AI$25=9</formula>
    </cfRule>
    <cfRule type="expression" dxfId="118" priority="224">
      <formula>$AI$24=9</formula>
    </cfRule>
  </conditionalFormatting>
  <conditionalFormatting sqref="AK28:AL28">
    <cfRule type="expression" dxfId="117" priority="202">
      <formula>$AI$26=10</formula>
    </cfRule>
    <cfRule type="expression" dxfId="116" priority="201">
      <formula>$AI$27=10</formula>
    </cfRule>
    <cfRule type="expression" dxfId="115" priority="207">
      <formula>$AI$21=10</formula>
    </cfRule>
    <cfRule type="expression" dxfId="114" priority="204">
      <formula>$AI$24=10</formula>
    </cfRule>
    <cfRule type="expression" dxfId="113" priority="210">
      <formula>$AI$18=10</formula>
    </cfRule>
    <cfRule type="expression" dxfId="112" priority="209">
      <formula>$AI$19=10</formula>
    </cfRule>
    <cfRule type="expression" dxfId="111" priority="208">
      <formula>$AI$20=10</formula>
    </cfRule>
    <cfRule type="expression" dxfId="110" priority="206">
      <formula>$AI$22=10</formula>
    </cfRule>
    <cfRule type="expression" dxfId="109" priority="205">
      <formula>$AI$23=10</formula>
    </cfRule>
    <cfRule type="expression" dxfId="108" priority="203">
      <formula>$AI$25=10</formula>
    </cfRule>
  </conditionalFormatting>
  <conditionalFormatting sqref="AK29:AL29">
    <cfRule type="expression" dxfId="107" priority="190">
      <formula>$AI$18=11</formula>
    </cfRule>
    <cfRule type="expression" dxfId="106" priority="189">
      <formula>$AI$19=11</formula>
    </cfRule>
    <cfRule type="expression" dxfId="105" priority="188">
      <formula>$AI$20=11</formula>
    </cfRule>
    <cfRule type="expression" dxfId="104" priority="187">
      <formula>$AI$21=11</formula>
    </cfRule>
    <cfRule type="expression" dxfId="103" priority="185">
      <formula>$AI$23=11</formula>
    </cfRule>
    <cfRule type="expression" dxfId="102" priority="182">
      <formula>$AI$26=11</formula>
    </cfRule>
    <cfRule type="expression" dxfId="101" priority="183">
      <formula>$AI$25=11</formula>
    </cfRule>
    <cfRule type="expression" dxfId="100" priority="184">
      <formula>$AI$24=11</formula>
    </cfRule>
    <cfRule type="expression" dxfId="99" priority="186">
      <formula>$AI$22=11</formula>
    </cfRule>
    <cfRule type="expression" dxfId="98" priority="181">
      <formula>$AI$27=11</formula>
    </cfRule>
  </conditionalFormatting>
  <conditionalFormatting sqref="AK30:AL30">
    <cfRule type="expression" dxfId="97" priority="168">
      <formula>$AI$20=12</formula>
    </cfRule>
    <cfRule type="expression" dxfId="96" priority="164">
      <formula>$AI$24=12</formula>
    </cfRule>
    <cfRule type="expression" dxfId="95" priority="169">
      <formula>$AI$19=12</formula>
    </cfRule>
    <cfRule type="expression" dxfId="94" priority="166">
      <formula>$AI$22=12</formula>
    </cfRule>
    <cfRule type="expression" dxfId="93" priority="170">
      <formula>$AI$18=12</formula>
    </cfRule>
    <cfRule type="expression" dxfId="92" priority="167">
      <formula>$AI$21=12</formula>
    </cfRule>
    <cfRule type="expression" dxfId="91" priority="165">
      <formula>$AI$23=12</formula>
    </cfRule>
    <cfRule type="expression" dxfId="90" priority="163">
      <formula>$AI$25=12</formula>
    </cfRule>
    <cfRule type="expression" dxfId="89" priority="162">
      <formula>$AI$26=12</formula>
    </cfRule>
    <cfRule type="expression" dxfId="88" priority="161">
      <formula>$AI$27=12</formula>
    </cfRule>
  </conditionalFormatting>
  <conditionalFormatting sqref="AK31:AL31">
    <cfRule type="expression" dxfId="87" priority="131">
      <formula>$AI$27=13</formula>
    </cfRule>
    <cfRule type="expression" dxfId="86" priority="135">
      <formula>$AI$23=13</formula>
    </cfRule>
    <cfRule type="expression" dxfId="85" priority="132">
      <formula>$AI$26=13</formula>
    </cfRule>
    <cfRule type="expression" dxfId="84" priority="133">
      <formula>$AI$25=13</formula>
    </cfRule>
    <cfRule type="expression" dxfId="83" priority="134">
      <formula>$AI$24=13</formula>
    </cfRule>
    <cfRule type="expression" dxfId="82" priority="140">
      <formula>$AI$18=13</formula>
    </cfRule>
    <cfRule type="expression" dxfId="81" priority="139">
      <formula>$AI$19=13</formula>
    </cfRule>
    <cfRule type="expression" dxfId="80" priority="138">
      <formula>$AI$20=13</formula>
    </cfRule>
    <cfRule type="expression" dxfId="79" priority="137">
      <formula>$AI$21=13</formula>
    </cfRule>
    <cfRule type="expression" dxfId="78" priority="136">
      <formula>$AI$22=13</formula>
    </cfRule>
  </conditionalFormatting>
  <conditionalFormatting sqref="AK32:AL32">
    <cfRule type="expression" dxfId="77" priority="113">
      <formula>$AI$25=14</formula>
    </cfRule>
    <cfRule type="expression" dxfId="76" priority="111">
      <formula>$AI$27=14</formula>
    </cfRule>
    <cfRule type="expression" dxfId="75" priority="112">
      <formula>$AI$26=14</formula>
    </cfRule>
    <cfRule type="expression" dxfId="74" priority="114">
      <formula>$AI$24=14</formula>
    </cfRule>
    <cfRule type="expression" dxfId="73" priority="115">
      <formula>$AI$23=14</formula>
    </cfRule>
    <cfRule type="expression" dxfId="72" priority="116">
      <formula>$AI$22=14</formula>
    </cfRule>
    <cfRule type="expression" dxfId="71" priority="118">
      <formula>$AI$20=14</formula>
    </cfRule>
    <cfRule type="expression" dxfId="70" priority="117">
      <formula>$AI$21=14</formula>
    </cfRule>
    <cfRule type="expression" dxfId="69" priority="119">
      <formula>$AI$19=14</formula>
    </cfRule>
    <cfRule type="expression" dxfId="68" priority="120">
      <formula>$AI$18=14</formula>
    </cfRule>
  </conditionalFormatting>
  <conditionalFormatting sqref="AK33:AL33">
    <cfRule type="expression" dxfId="67" priority="100">
      <formula>$AI$18=15</formula>
    </cfRule>
    <cfRule type="expression" dxfId="66" priority="99">
      <formula>$AI$19=15</formula>
    </cfRule>
    <cfRule type="expression" dxfId="65" priority="98">
      <formula>$AI$20=15</formula>
    </cfRule>
    <cfRule type="expression" dxfId="64" priority="97">
      <formula>$AI$21=15</formula>
    </cfRule>
    <cfRule type="expression" dxfId="63" priority="96">
      <formula>$AI$22=15</formula>
    </cfRule>
    <cfRule type="expression" dxfId="62" priority="95">
      <formula>$AI$23=15</formula>
    </cfRule>
    <cfRule type="expression" dxfId="61" priority="94">
      <formula>$AI$24=15</formula>
    </cfRule>
    <cfRule type="expression" dxfId="60" priority="93">
      <formula>$AI$25=15</formula>
    </cfRule>
    <cfRule type="expression" dxfId="59" priority="92">
      <formula>$AI$26=15</formula>
    </cfRule>
    <cfRule type="expression" dxfId="58" priority="91">
      <formula>$AI$27=15</formula>
    </cfRule>
  </conditionalFormatting>
  <conditionalFormatting sqref="AK34:AL34">
    <cfRule type="expression" dxfId="57" priority="62">
      <formula>$AI$26=16</formula>
    </cfRule>
    <cfRule type="expression" dxfId="56" priority="63">
      <formula>$AI$25=16</formula>
    </cfRule>
    <cfRule type="expression" dxfId="55" priority="64">
      <formula>$AI$24=16</formula>
    </cfRule>
    <cfRule type="expression" dxfId="54" priority="65">
      <formula>$AI$23=16</formula>
    </cfRule>
    <cfRule type="expression" dxfId="53" priority="66">
      <formula>$AI$22=16</formula>
    </cfRule>
    <cfRule type="expression" dxfId="52" priority="67">
      <formula>$AI$21=16</formula>
    </cfRule>
    <cfRule type="expression" dxfId="51" priority="68">
      <formula>$AI$20=16</formula>
    </cfRule>
    <cfRule type="expression" dxfId="50" priority="69">
      <formula>$AI$19=16</formula>
    </cfRule>
    <cfRule type="expression" dxfId="49" priority="70">
      <formula>$AI$18=16</formula>
    </cfRule>
    <cfRule type="expression" dxfId="48" priority="61">
      <formula>$AI$27=16</formula>
    </cfRule>
  </conditionalFormatting>
  <conditionalFormatting sqref="AK35:AL35">
    <cfRule type="expression" dxfId="47" priority="42">
      <formula>$AI$26=17</formula>
    </cfRule>
    <cfRule type="expression" dxfId="46" priority="43">
      <formula>$AI$25=17</formula>
    </cfRule>
    <cfRule type="expression" dxfId="45" priority="44">
      <formula>$AI$24=17</formula>
    </cfRule>
    <cfRule type="expression" dxfId="44" priority="45">
      <formula>$AI$23=17</formula>
    </cfRule>
    <cfRule type="expression" dxfId="43" priority="46">
      <formula>$AI$22=17</formula>
    </cfRule>
    <cfRule type="expression" dxfId="42" priority="47">
      <formula>$AI$21=17</formula>
    </cfRule>
    <cfRule type="expression" dxfId="41" priority="48">
      <formula>$AI$20=17</formula>
    </cfRule>
    <cfRule type="expression" dxfId="40" priority="49">
      <formula>$AI$19=17</formula>
    </cfRule>
    <cfRule type="expression" dxfId="39" priority="50">
      <formula>$AI$18=17</formula>
    </cfRule>
    <cfRule type="expression" dxfId="38" priority="41">
      <formula>$AI$27=17</formula>
    </cfRule>
  </conditionalFormatting>
  <conditionalFormatting sqref="AK36:AL36">
    <cfRule type="expression" dxfId="37" priority="30">
      <formula>$AI$18=18</formula>
    </cfRule>
    <cfRule type="expression" dxfId="36" priority="21">
      <formula>$AI$27=18</formula>
    </cfRule>
    <cfRule type="expression" dxfId="35" priority="22">
      <formula>$AI$26=18</formula>
    </cfRule>
    <cfRule type="expression" dxfId="34" priority="23">
      <formula>$AI$25=18</formula>
    </cfRule>
    <cfRule type="expression" dxfId="33" priority="24">
      <formula>$AI$24=18</formula>
    </cfRule>
    <cfRule type="expression" dxfId="32" priority="25">
      <formula>$AI$23=18</formula>
    </cfRule>
    <cfRule type="expression" dxfId="31" priority="26">
      <formula>$AI$22=18</formula>
    </cfRule>
    <cfRule type="expression" dxfId="30" priority="27">
      <formula>$AI$21=18</formula>
    </cfRule>
    <cfRule type="expression" dxfId="29" priority="28">
      <formula>$AI$20=18</formula>
    </cfRule>
    <cfRule type="expression" dxfId="28" priority="29">
      <formula>$AI$19=18</formula>
    </cfRule>
  </conditionalFormatting>
  <conditionalFormatting sqref="AK37:AL37">
    <cfRule type="expression" dxfId="27" priority="1">
      <formula>$AI$27=19</formula>
    </cfRule>
    <cfRule type="expression" dxfId="26" priority="3">
      <formula>$AI$25=19</formula>
    </cfRule>
    <cfRule type="expression" dxfId="25" priority="2">
      <formula>$AI$26=19</formula>
    </cfRule>
    <cfRule type="expression" dxfId="24" priority="6">
      <formula>$AI$22=19</formula>
    </cfRule>
    <cfRule type="expression" dxfId="23" priority="7">
      <formula>$AI$21=19</formula>
    </cfRule>
    <cfRule type="expression" dxfId="22" priority="8">
      <formula>$AI$20=19</formula>
    </cfRule>
    <cfRule type="expression" dxfId="21" priority="9">
      <formula>$AI$19=19</formula>
    </cfRule>
    <cfRule type="expression" dxfId="20" priority="10">
      <formula>$AI$18=19</formula>
    </cfRule>
    <cfRule type="expression" dxfId="19" priority="5">
      <formula>$AI$23=19</formula>
    </cfRule>
    <cfRule type="expression" dxfId="18" priority="4">
      <formula>$AI$24=19</formula>
    </cfRule>
  </conditionalFormatting>
  <printOptions horizontalCentered="1" verticalCentered="1"/>
  <pageMargins left="0" right="0" top="0" bottom="0" header="0" footer="0"/>
  <pageSetup paperSize="9" scale="59" orientation="landscape" r:id="rId1"/>
  <rowBreaks count="1" manualBreakCount="1">
    <brk id="43" max="16383"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62B3D-B889-4C8A-8553-BD015D67C952}">
  <sheetPr>
    <tabColor rgb="FF00B0F0"/>
    <pageSetUpPr fitToPage="1"/>
  </sheetPr>
  <dimension ref="A1:BA47"/>
  <sheetViews>
    <sheetView showGridLines="0" view="pageBreakPreview" zoomScale="82" zoomScaleNormal="85" zoomScaleSheetLayoutView="100" workbookViewId="0">
      <selection activeCell="H6" sqref="H6"/>
    </sheetView>
  </sheetViews>
  <sheetFormatPr defaultColWidth="11.125" defaultRowHeight="18.75" customHeight="1"/>
  <cols>
    <col min="1" max="1" width="28.5" style="154" customWidth="1"/>
    <col min="2" max="2" width="4.125" style="219" customWidth="1"/>
    <col min="3" max="3" width="37.125" style="155" customWidth="1"/>
    <col min="4" max="4" width="11.125" style="154"/>
    <col min="5" max="5" width="14.875" style="155" customWidth="1"/>
    <col min="6" max="6" width="66.125" style="154" customWidth="1"/>
    <col min="7" max="7" width="18.125" style="154" customWidth="1"/>
    <col min="8" max="8" width="77.25" style="155" customWidth="1"/>
    <col min="9" max="10" width="12.875" style="154" customWidth="1"/>
    <col min="11" max="16384" width="11.125" style="154"/>
  </cols>
  <sheetData>
    <row r="1" spans="1:53" ht="32.450000000000003" customHeight="1">
      <c r="A1" s="862" t="s">
        <v>195</v>
      </c>
      <c r="B1" s="862"/>
      <c r="C1" s="862"/>
      <c r="D1" s="862"/>
      <c r="E1" s="152"/>
      <c r="F1" s="257"/>
      <c r="G1" s="257"/>
      <c r="H1" s="152"/>
      <c r="I1" s="153"/>
      <c r="J1" s="153"/>
    </row>
    <row r="2" spans="1:53" ht="18.75" customHeight="1" thickBot="1">
      <c r="A2" s="863"/>
      <c r="B2" s="863"/>
      <c r="C2" s="863"/>
      <c r="D2" s="863"/>
      <c r="F2" s="257"/>
      <c r="G2" s="257"/>
      <c r="H2" s="156" t="s">
        <v>196</v>
      </c>
      <c r="I2" s="157"/>
      <c r="J2" s="157"/>
    </row>
    <row r="3" spans="1:53" ht="31.9" customHeight="1" thickBot="1">
      <c r="A3" s="158" t="s">
        <v>197</v>
      </c>
      <c r="B3" s="864" t="str">
        <f>[72]工事計画書!E7</f>
        <v>給水配管パッキン交換工事</v>
      </c>
      <c r="C3" s="865"/>
      <c r="D3" s="866"/>
      <c r="E3" s="159" t="s">
        <v>198</v>
      </c>
      <c r="F3" s="258"/>
      <c r="G3" s="867"/>
      <c r="H3" s="868"/>
      <c r="I3" s="160"/>
      <c r="J3" s="160"/>
    </row>
    <row r="4" spans="1:53" ht="32.25" customHeight="1" thickBot="1">
      <c r="A4" s="161" t="s">
        <v>199</v>
      </c>
      <c r="B4" s="869" t="s">
        <v>478</v>
      </c>
      <c r="C4" s="870"/>
      <c r="D4" s="871"/>
      <c r="E4" s="162" t="s">
        <v>200</v>
      </c>
      <c r="F4" s="331" t="s">
        <v>477</v>
      </c>
      <c r="G4" s="163"/>
      <c r="H4" s="164"/>
      <c r="I4" s="165" t="s">
        <v>201</v>
      </c>
      <c r="J4" s="166"/>
    </row>
    <row r="5" spans="1:53" ht="32.25" customHeight="1">
      <c r="A5" s="167" t="s">
        <v>202</v>
      </c>
      <c r="B5" s="872">
        <f>工事計画書!E13</f>
        <v>45414</v>
      </c>
      <c r="C5" s="873"/>
      <c r="D5" s="874"/>
      <c r="E5" s="168" t="s">
        <v>343</v>
      </c>
      <c r="F5" s="330" t="s">
        <v>476</v>
      </c>
      <c r="G5" s="169" t="s">
        <v>344</v>
      </c>
      <c r="H5" s="329" t="s">
        <v>475</v>
      </c>
      <c r="I5" s="170"/>
      <c r="J5" s="171"/>
    </row>
    <row r="6" spans="1:53" ht="32.25" customHeight="1" thickBot="1">
      <c r="A6" s="172"/>
      <c r="B6" s="859"/>
      <c r="C6" s="860"/>
      <c r="D6" s="861"/>
      <c r="E6" s="173" t="s">
        <v>345</v>
      </c>
      <c r="F6" s="328" t="s">
        <v>457</v>
      </c>
      <c r="G6" s="173" t="s">
        <v>346</v>
      </c>
      <c r="H6" s="327" t="s">
        <v>474</v>
      </c>
      <c r="I6" s="174"/>
      <c r="J6" s="175"/>
    </row>
    <row r="7" spans="1:53" ht="18.75" customHeight="1" thickBot="1">
      <c r="A7" s="157"/>
      <c r="B7" s="176"/>
      <c r="C7" s="177"/>
      <c r="D7" s="157"/>
      <c r="E7" s="177" t="s">
        <v>203</v>
      </c>
      <c r="F7" s="157"/>
      <c r="G7" s="157"/>
      <c r="H7" s="177"/>
      <c r="I7" s="157"/>
      <c r="J7" s="157"/>
    </row>
    <row r="8" spans="1:53" ht="34.5" customHeight="1" thickBot="1">
      <c r="A8" s="849" t="s">
        <v>204</v>
      </c>
      <c r="B8" s="850"/>
      <c r="C8" s="850"/>
      <c r="D8" s="850"/>
      <c r="E8" s="178"/>
      <c r="F8" s="261"/>
      <c r="G8" s="261"/>
      <c r="H8" s="179"/>
      <c r="I8" s="165"/>
      <c r="J8" s="166"/>
    </row>
    <row r="9" spans="1:53" ht="25.5" customHeight="1">
      <c r="A9" s="180" t="s">
        <v>205</v>
      </c>
      <c r="B9" s="181">
        <v>1</v>
      </c>
      <c r="C9" s="182" t="s">
        <v>206</v>
      </c>
      <c r="D9" s="183"/>
      <c r="E9" s="184" t="s">
        <v>207</v>
      </c>
      <c r="F9" s="185"/>
      <c r="G9" s="185"/>
      <c r="H9" s="186"/>
      <c r="I9" s="187"/>
      <c r="J9" s="176"/>
    </row>
    <row r="10" spans="1:53" ht="25.5" customHeight="1">
      <c r="A10" s="180"/>
      <c r="B10" s="188">
        <v>2</v>
      </c>
      <c r="C10" s="189" t="s">
        <v>208</v>
      </c>
      <c r="D10" s="190"/>
      <c r="E10" s="191" t="s">
        <v>347</v>
      </c>
      <c r="F10" s="260"/>
      <c r="G10" s="260"/>
      <c r="H10" s="164"/>
      <c r="I10" s="192"/>
      <c r="J10" s="176"/>
    </row>
    <row r="11" spans="1:53" ht="25.5" customHeight="1">
      <c r="A11" s="180"/>
      <c r="B11" s="188">
        <v>3</v>
      </c>
      <c r="C11" s="189" t="s">
        <v>209</v>
      </c>
      <c r="D11" s="190"/>
      <c r="E11" s="191" t="s">
        <v>210</v>
      </c>
      <c r="F11" s="260"/>
      <c r="G11" s="260"/>
      <c r="H11" s="164"/>
      <c r="I11" s="192"/>
      <c r="J11" s="176"/>
    </row>
    <row r="12" spans="1:53" ht="25.5" customHeight="1">
      <c r="A12" s="180"/>
      <c r="B12" s="188">
        <v>4</v>
      </c>
      <c r="C12" s="189" t="s">
        <v>211</v>
      </c>
      <c r="D12" s="190"/>
      <c r="E12" s="191" t="s">
        <v>348</v>
      </c>
      <c r="F12" s="260"/>
      <c r="G12" s="260"/>
      <c r="H12" s="164"/>
      <c r="I12" s="192"/>
      <c r="J12" s="176"/>
    </row>
    <row r="13" spans="1:53" ht="25.5" customHeight="1">
      <c r="A13" s="180"/>
      <c r="B13" s="188">
        <v>5</v>
      </c>
      <c r="C13" s="189" t="s">
        <v>212</v>
      </c>
      <c r="D13" s="190"/>
      <c r="E13" s="191" t="s">
        <v>213</v>
      </c>
      <c r="F13" s="260"/>
      <c r="G13" s="260"/>
      <c r="H13" s="164"/>
      <c r="I13" s="192"/>
      <c r="J13" s="176"/>
    </row>
    <row r="14" spans="1:53" ht="25.5" customHeight="1">
      <c r="A14" s="193"/>
      <c r="B14" s="188">
        <v>6</v>
      </c>
      <c r="C14" s="189" t="s">
        <v>214</v>
      </c>
      <c r="D14" s="190"/>
      <c r="E14" s="840" t="s">
        <v>349</v>
      </c>
      <c r="F14" s="841"/>
      <c r="G14" s="841"/>
      <c r="H14" s="842"/>
      <c r="I14" s="192"/>
      <c r="J14" s="176"/>
    </row>
    <row r="15" spans="1:53" ht="25.5" customHeight="1">
      <c r="A15" s="194" t="s">
        <v>365</v>
      </c>
      <c r="B15" s="222"/>
      <c r="C15" s="223"/>
      <c r="D15" s="197" t="s">
        <v>215</v>
      </c>
      <c r="E15" s="191" t="s">
        <v>366</v>
      </c>
      <c r="F15" s="224"/>
      <c r="G15" s="225"/>
      <c r="H15" s="226"/>
      <c r="I15" s="192"/>
      <c r="J15" s="176"/>
      <c r="AZ15" s="154" t="s">
        <v>473</v>
      </c>
      <c r="BA15" s="154" t="s">
        <v>472</v>
      </c>
    </row>
    <row r="16" spans="1:53" ht="25.5" customHeight="1">
      <c r="A16" s="194" t="s">
        <v>367</v>
      </c>
      <c r="B16" s="195"/>
      <c r="C16" s="196"/>
      <c r="D16" s="197" t="s">
        <v>215</v>
      </c>
      <c r="E16" s="191" t="s">
        <v>350</v>
      </c>
      <c r="F16" s="259"/>
      <c r="G16" s="260"/>
      <c r="H16" s="164"/>
      <c r="I16" s="192"/>
      <c r="J16" s="176"/>
    </row>
    <row r="17" spans="1:50" ht="25.5" customHeight="1">
      <c r="A17" s="198"/>
      <c r="B17" s="199"/>
      <c r="C17" s="189" t="s">
        <v>216</v>
      </c>
      <c r="D17" s="197" t="s">
        <v>215</v>
      </c>
      <c r="E17" s="191" t="s">
        <v>217</v>
      </c>
      <c r="F17" s="259"/>
      <c r="G17" s="260"/>
      <c r="H17" s="164"/>
      <c r="I17" s="200"/>
      <c r="J17" s="157"/>
    </row>
    <row r="18" spans="1:50" ht="25.5" customHeight="1">
      <c r="A18" s="201" t="s">
        <v>368</v>
      </c>
      <c r="B18" s="188">
        <v>1</v>
      </c>
      <c r="C18" s="202" t="s">
        <v>218</v>
      </c>
      <c r="D18" s="197" t="s">
        <v>215</v>
      </c>
      <c r="E18" s="191" t="s">
        <v>375</v>
      </c>
      <c r="F18" s="259"/>
      <c r="G18" s="260"/>
      <c r="H18" s="164"/>
      <c r="I18" s="200"/>
      <c r="J18" s="176"/>
    </row>
    <row r="19" spans="1:50" ht="25.5" customHeight="1">
      <c r="A19" s="180"/>
      <c r="B19" s="188">
        <v>2</v>
      </c>
      <c r="C19" s="202" t="s">
        <v>376</v>
      </c>
      <c r="D19" s="197" t="s">
        <v>215</v>
      </c>
      <c r="E19" s="191" t="s">
        <v>377</v>
      </c>
      <c r="F19" s="259"/>
      <c r="G19" s="260"/>
      <c r="H19" s="164"/>
      <c r="I19" s="200"/>
      <c r="J19" s="176"/>
    </row>
    <row r="20" spans="1:50" ht="25.5" customHeight="1">
      <c r="A20" s="180"/>
      <c r="B20" s="188">
        <v>3</v>
      </c>
      <c r="C20" s="202" t="s">
        <v>219</v>
      </c>
      <c r="D20" s="197" t="s">
        <v>215</v>
      </c>
      <c r="E20" s="191" t="s">
        <v>351</v>
      </c>
      <c r="F20" s="259"/>
      <c r="G20" s="260"/>
      <c r="H20" s="164"/>
      <c r="I20" s="200"/>
      <c r="J20" s="157"/>
    </row>
    <row r="21" spans="1:50" ht="25.5" customHeight="1">
      <c r="A21" s="180"/>
      <c r="B21" s="188">
        <v>4</v>
      </c>
      <c r="C21" s="202" t="s">
        <v>220</v>
      </c>
      <c r="D21" s="197" t="s">
        <v>215</v>
      </c>
      <c r="E21" s="191" t="s">
        <v>221</v>
      </c>
      <c r="F21" s="259"/>
      <c r="G21" s="260"/>
      <c r="H21" s="164"/>
      <c r="I21" s="200"/>
      <c r="J21" s="157"/>
    </row>
    <row r="22" spans="1:50" ht="25.5" customHeight="1">
      <c r="A22" s="193"/>
      <c r="B22" s="188">
        <v>5</v>
      </c>
      <c r="C22" s="202" t="s">
        <v>222</v>
      </c>
      <c r="D22" s="197" t="s">
        <v>215</v>
      </c>
      <c r="E22" s="191" t="s">
        <v>223</v>
      </c>
      <c r="F22" s="259"/>
      <c r="G22" s="260"/>
      <c r="H22" s="164"/>
      <c r="I22" s="200"/>
      <c r="J22" s="157"/>
    </row>
    <row r="23" spans="1:50" ht="25.5" customHeight="1">
      <c r="A23" s="851" t="s">
        <v>369</v>
      </c>
      <c r="B23" s="188">
        <v>1</v>
      </c>
      <c r="C23" s="191" t="s">
        <v>224</v>
      </c>
      <c r="D23" s="197" t="s">
        <v>215</v>
      </c>
      <c r="E23" s="191" t="s">
        <v>225</v>
      </c>
      <c r="F23" s="259"/>
      <c r="G23" s="260"/>
      <c r="H23" s="164"/>
      <c r="I23" s="200"/>
      <c r="J23" s="176"/>
      <c r="AX23" s="203"/>
    </row>
    <row r="24" spans="1:50" ht="25.5" customHeight="1">
      <c r="A24" s="852"/>
      <c r="B24" s="188">
        <v>2</v>
      </c>
      <c r="C24" s="202" t="s">
        <v>226</v>
      </c>
      <c r="D24" s="197" t="s">
        <v>215</v>
      </c>
      <c r="E24" s="191" t="s">
        <v>227</v>
      </c>
      <c r="F24" s="259"/>
      <c r="G24" s="260"/>
      <c r="H24" s="164"/>
      <c r="I24" s="200"/>
      <c r="J24" s="176"/>
      <c r="AX24" s="203"/>
    </row>
    <row r="25" spans="1:50" ht="25.5" customHeight="1">
      <c r="A25" s="262"/>
      <c r="B25" s="853">
        <v>3</v>
      </c>
      <c r="C25" s="855" t="s">
        <v>307</v>
      </c>
      <c r="D25" s="857" t="s">
        <v>215</v>
      </c>
      <c r="E25" s="125" t="s">
        <v>228</v>
      </c>
      <c r="F25" s="259"/>
      <c r="G25" s="260"/>
      <c r="H25" s="164"/>
      <c r="I25" s="200"/>
      <c r="J25" s="176"/>
      <c r="AX25" s="203"/>
    </row>
    <row r="26" spans="1:50" ht="25.5" customHeight="1">
      <c r="A26" s="180"/>
      <c r="B26" s="854"/>
      <c r="C26" s="856"/>
      <c r="D26" s="858"/>
      <c r="E26" s="147" t="s">
        <v>308</v>
      </c>
      <c r="F26" s="259"/>
      <c r="G26" s="260"/>
      <c r="H26" s="164"/>
      <c r="I26" s="200"/>
      <c r="J26" s="176"/>
      <c r="AX26" s="203"/>
    </row>
    <row r="27" spans="1:50" ht="25.5" customHeight="1">
      <c r="A27" s="193"/>
      <c r="B27" s="188">
        <v>4</v>
      </c>
      <c r="C27" s="202" t="s">
        <v>229</v>
      </c>
      <c r="D27" s="197" t="s">
        <v>215</v>
      </c>
      <c r="E27" s="191" t="s">
        <v>352</v>
      </c>
      <c r="F27" s="259"/>
      <c r="G27" s="260"/>
      <c r="H27" s="164"/>
      <c r="I27" s="200"/>
      <c r="J27" s="176"/>
      <c r="AX27" s="203"/>
    </row>
    <row r="28" spans="1:50" ht="25.5" customHeight="1">
      <c r="A28" s="201" t="s">
        <v>370</v>
      </c>
      <c r="B28" s="188">
        <v>1</v>
      </c>
      <c r="C28" s="202" t="s">
        <v>230</v>
      </c>
      <c r="D28" s="197" t="s">
        <v>215</v>
      </c>
      <c r="E28" s="191" t="s">
        <v>471</v>
      </c>
      <c r="F28" s="259"/>
      <c r="G28" s="260"/>
      <c r="H28" s="164"/>
      <c r="I28" s="200"/>
      <c r="J28" s="176"/>
    </row>
    <row r="29" spans="1:50" ht="25.5" customHeight="1">
      <c r="A29" s="180"/>
      <c r="B29" s="188">
        <v>2</v>
      </c>
      <c r="C29" s="202" t="s">
        <v>231</v>
      </c>
      <c r="D29" s="197" t="s">
        <v>215</v>
      </c>
      <c r="E29" s="191" t="s">
        <v>232</v>
      </c>
      <c r="F29" s="259"/>
      <c r="G29" s="260"/>
      <c r="H29" s="164"/>
      <c r="I29" s="200"/>
      <c r="J29" s="157"/>
    </row>
    <row r="30" spans="1:50" ht="25.5" customHeight="1">
      <c r="A30" s="193"/>
      <c r="B30" s="188">
        <v>3</v>
      </c>
      <c r="C30" s="189" t="s">
        <v>233</v>
      </c>
      <c r="D30" s="197" t="s">
        <v>215</v>
      </c>
      <c r="E30" s="191" t="s">
        <v>470</v>
      </c>
      <c r="F30" s="259"/>
      <c r="G30" s="260"/>
      <c r="H30" s="164"/>
      <c r="I30" s="200"/>
      <c r="J30" s="176"/>
      <c r="AX30" s="203"/>
    </row>
    <row r="31" spans="1:50" ht="28.5" customHeight="1">
      <c r="A31" s="201" t="s">
        <v>371</v>
      </c>
      <c r="B31" s="188">
        <v>1</v>
      </c>
      <c r="C31" s="202" t="s">
        <v>234</v>
      </c>
      <c r="D31" s="197" t="s">
        <v>215</v>
      </c>
      <c r="E31" s="191" t="s">
        <v>353</v>
      </c>
      <c r="F31" s="259"/>
      <c r="G31" s="260"/>
      <c r="H31" s="164"/>
      <c r="I31" s="200"/>
      <c r="J31" s="176"/>
      <c r="AX31" s="203"/>
    </row>
    <row r="32" spans="1:50" ht="28.5" customHeight="1">
      <c r="A32" s="193"/>
      <c r="B32" s="188">
        <v>2</v>
      </c>
      <c r="C32" s="202" t="s">
        <v>235</v>
      </c>
      <c r="D32" s="197" t="s">
        <v>215</v>
      </c>
      <c r="E32" s="191" t="s">
        <v>354</v>
      </c>
      <c r="F32" s="259"/>
      <c r="G32" s="260"/>
      <c r="H32" s="164"/>
      <c r="I32" s="200"/>
      <c r="J32" s="176"/>
      <c r="AX32" s="203"/>
    </row>
    <row r="33" spans="1:50" ht="39.75" customHeight="1">
      <c r="A33" s="201" t="s">
        <v>372</v>
      </c>
      <c r="B33" s="188" t="s">
        <v>236</v>
      </c>
      <c r="C33" s="202" t="s">
        <v>237</v>
      </c>
      <c r="D33" s="197" t="s">
        <v>215</v>
      </c>
      <c r="E33" s="840" t="s">
        <v>355</v>
      </c>
      <c r="F33" s="841"/>
      <c r="G33" s="841"/>
      <c r="H33" s="842"/>
      <c r="I33" s="200"/>
      <c r="J33" s="176"/>
      <c r="AX33" s="203"/>
    </row>
    <row r="34" spans="1:50" ht="25.5" customHeight="1">
      <c r="A34" s="180"/>
      <c r="B34" s="188">
        <v>3</v>
      </c>
      <c r="C34" s="202" t="s">
        <v>238</v>
      </c>
      <c r="D34" s="197" t="s">
        <v>215</v>
      </c>
      <c r="E34" s="191" t="s">
        <v>356</v>
      </c>
      <c r="F34" s="259"/>
      <c r="G34" s="260"/>
      <c r="H34" s="164"/>
      <c r="I34" s="200"/>
      <c r="J34" s="176"/>
      <c r="AX34" s="203"/>
    </row>
    <row r="35" spans="1:50" ht="25.5" customHeight="1">
      <c r="A35" s="180"/>
      <c r="B35" s="188">
        <v>4</v>
      </c>
      <c r="C35" s="202" t="s">
        <v>239</v>
      </c>
      <c r="D35" s="197" t="s">
        <v>215</v>
      </c>
      <c r="E35" s="191" t="s">
        <v>357</v>
      </c>
      <c r="F35" s="259"/>
      <c r="G35" s="260"/>
      <c r="H35" s="164"/>
      <c r="I35" s="200"/>
      <c r="J35" s="176"/>
      <c r="AX35" s="203"/>
    </row>
    <row r="36" spans="1:50" ht="25.5" customHeight="1">
      <c r="A36" s="180"/>
      <c r="B36" s="188">
        <v>5</v>
      </c>
      <c r="C36" s="202" t="s">
        <v>240</v>
      </c>
      <c r="D36" s="197" t="s">
        <v>215</v>
      </c>
      <c r="E36" s="191" t="s">
        <v>358</v>
      </c>
      <c r="F36" s="259"/>
      <c r="G36" s="260"/>
      <c r="H36" s="164"/>
      <c r="I36" s="200"/>
      <c r="J36" s="176"/>
      <c r="AX36" s="203"/>
    </row>
    <row r="37" spans="1:50" ht="25.5" customHeight="1">
      <c r="A37" s="180"/>
      <c r="B37" s="188">
        <v>6</v>
      </c>
      <c r="C37" s="202" t="s">
        <v>241</v>
      </c>
      <c r="D37" s="197" t="s">
        <v>215</v>
      </c>
      <c r="E37" s="191" t="s">
        <v>359</v>
      </c>
      <c r="F37" s="259"/>
      <c r="G37" s="260"/>
      <c r="H37" s="164"/>
      <c r="I37" s="200"/>
      <c r="J37" s="176"/>
      <c r="AX37" s="203"/>
    </row>
    <row r="38" spans="1:50" ht="25.5" customHeight="1">
      <c r="A38" s="193"/>
      <c r="B38" s="188">
        <v>7</v>
      </c>
      <c r="C38" s="202" t="s">
        <v>242</v>
      </c>
      <c r="D38" s="197" t="s">
        <v>215</v>
      </c>
      <c r="E38" s="191" t="s">
        <v>360</v>
      </c>
      <c r="F38" s="259"/>
      <c r="G38" s="260"/>
      <c r="H38" s="164"/>
      <c r="I38" s="200"/>
      <c r="J38" s="176"/>
      <c r="AX38" s="203"/>
    </row>
    <row r="39" spans="1:50" ht="25.5" customHeight="1">
      <c r="A39" s="843" t="s">
        <v>373</v>
      </c>
      <c r="B39" s="188">
        <v>1</v>
      </c>
      <c r="C39" s="204" t="s">
        <v>243</v>
      </c>
      <c r="D39" s="197" t="s">
        <v>215</v>
      </c>
      <c r="E39" s="191" t="s">
        <v>361</v>
      </c>
      <c r="F39" s="259"/>
      <c r="G39" s="260"/>
      <c r="H39" s="164"/>
      <c r="I39" s="200"/>
      <c r="J39" s="176"/>
      <c r="AX39" s="203"/>
    </row>
    <row r="40" spans="1:50" ht="25.5" customHeight="1">
      <c r="A40" s="844"/>
      <c r="B40" s="205">
        <v>2</v>
      </c>
      <c r="C40" s="206" t="s">
        <v>244</v>
      </c>
      <c r="D40" s="207" t="s">
        <v>215</v>
      </c>
      <c r="E40" s="208" t="s">
        <v>362</v>
      </c>
      <c r="F40" s="209"/>
      <c r="G40" s="210"/>
      <c r="H40" s="211"/>
      <c r="I40" s="200"/>
      <c r="J40" s="176"/>
      <c r="AX40" s="203"/>
    </row>
    <row r="41" spans="1:50" ht="25.5" customHeight="1">
      <c r="A41" s="844"/>
      <c r="B41" s="188">
        <v>3</v>
      </c>
      <c r="C41" s="202" t="s">
        <v>245</v>
      </c>
      <c r="D41" s="197"/>
      <c r="E41" s="846"/>
      <c r="F41" s="847"/>
      <c r="G41" s="847"/>
      <c r="H41" s="848"/>
      <c r="I41" s="200"/>
      <c r="J41" s="176"/>
      <c r="AX41" s="203"/>
    </row>
    <row r="42" spans="1:50" ht="25.5" customHeight="1">
      <c r="A42" s="844"/>
      <c r="B42" s="188">
        <v>4</v>
      </c>
      <c r="C42" s="212" t="s">
        <v>246</v>
      </c>
      <c r="D42" s="197"/>
      <c r="E42" s="846"/>
      <c r="F42" s="847"/>
      <c r="G42" s="847"/>
      <c r="H42" s="848"/>
      <c r="I42" s="200"/>
      <c r="J42" s="176"/>
      <c r="AX42" s="203"/>
    </row>
    <row r="43" spans="1:50" ht="25.5" customHeight="1" thickBot="1">
      <c r="A43" s="845"/>
      <c r="B43" s="227">
        <v>5</v>
      </c>
      <c r="C43" s="228" t="s">
        <v>363</v>
      </c>
      <c r="D43" s="213" t="s">
        <v>215</v>
      </c>
      <c r="E43" s="229" t="s">
        <v>364</v>
      </c>
      <c r="F43" s="230"/>
      <c r="G43" s="230"/>
      <c r="H43" s="231"/>
      <c r="I43" s="200"/>
      <c r="J43" s="176"/>
      <c r="AX43" s="203"/>
    </row>
    <row r="44" spans="1:50" ht="28.5" customHeight="1" thickBot="1">
      <c r="A44" s="214" t="s">
        <v>374</v>
      </c>
      <c r="B44" s="215"/>
      <c r="C44" s="216"/>
      <c r="D44" s="217"/>
      <c r="E44" s="216"/>
      <c r="F44" s="217"/>
      <c r="G44" s="217"/>
      <c r="H44" s="216"/>
      <c r="I44" s="218"/>
      <c r="J44" s="176"/>
    </row>
    <row r="45" spans="1:50" s="203" customFormat="1" ht="18.75" customHeight="1">
      <c r="A45" s="157" t="s">
        <v>247</v>
      </c>
      <c r="B45" s="176"/>
      <c r="C45" s="177"/>
      <c r="D45" s="176"/>
      <c r="E45" s="177"/>
      <c r="F45" s="176"/>
      <c r="G45" s="176"/>
      <c r="H45" s="177"/>
      <c r="I45" s="157"/>
      <c r="J45" s="157"/>
    </row>
    <row r="46" spans="1:50" ht="18.75" customHeight="1">
      <c r="D46" s="220"/>
      <c r="F46" s="220"/>
      <c r="G46" s="220"/>
    </row>
    <row r="47" spans="1:50" ht="85.5" customHeight="1">
      <c r="E47" s="221"/>
      <c r="H47" s="221"/>
    </row>
  </sheetData>
  <mergeCells count="16">
    <mergeCell ref="B6:D6"/>
    <mergeCell ref="A1:D2"/>
    <mergeCell ref="B3:D3"/>
    <mergeCell ref="G3:H3"/>
    <mergeCell ref="B4:D4"/>
    <mergeCell ref="B5:D5"/>
    <mergeCell ref="E33:H33"/>
    <mergeCell ref="A39:A43"/>
    <mergeCell ref="E41:H41"/>
    <mergeCell ref="E42:H42"/>
    <mergeCell ref="A8:D8"/>
    <mergeCell ref="E14:H14"/>
    <mergeCell ref="A23:A24"/>
    <mergeCell ref="B25:B26"/>
    <mergeCell ref="C25:C26"/>
    <mergeCell ref="D25:D26"/>
  </mergeCells>
  <phoneticPr fontId="1"/>
  <printOptions horizontalCentered="1"/>
  <pageMargins left="0.25" right="0.25" top="0.75" bottom="0.75" header="0.3" footer="0.3"/>
  <pageSetup paperSize="8" scale="62"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3795" r:id="rId4" name="Check Box 3">
              <controlPr defaultSize="0" autoFill="0" autoLine="0" autoPict="0">
                <anchor moveWithCells="1">
                  <from>
                    <xdr:col>8</xdr:col>
                    <xdr:colOff>171450</xdr:colOff>
                    <xdr:row>7</xdr:row>
                    <xdr:rowOff>66675</xdr:rowOff>
                  </from>
                  <to>
                    <xdr:col>9</xdr:col>
                    <xdr:colOff>123825</xdr:colOff>
                    <xdr:row>7</xdr:row>
                    <xdr:rowOff>342900</xdr:rowOff>
                  </to>
                </anchor>
              </controlPr>
            </control>
          </mc:Choice>
        </mc:AlternateContent>
        <mc:AlternateContent xmlns:mc="http://schemas.openxmlformats.org/markup-compatibility/2006">
          <mc:Choice Requires="x14">
            <control shapeId="33796" r:id="rId5" name="Check Box 4">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33797" r:id="rId6" name="Check Box 5">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33798" r:id="rId7" name="Check Box 6">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33799" r:id="rId8" name="Check Box 7">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33800" r:id="rId9" name="Check Box 8">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33801" r:id="rId10" name="Check Box 9">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33802" r:id="rId11" name="Check Box 10">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33803" r:id="rId12" name="Check Box 11">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33804" r:id="rId13" name="Check Box 12">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33805" r:id="rId14" name="Check Box 13">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33806" r:id="rId15" name="Check Box 14">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33807" r:id="rId16" name="Check Box 15">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33808" r:id="rId17" name="Check Box 16">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33809" r:id="rId18" name="Check Box 17">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33810" r:id="rId19" name="Check Box 18">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33811" r:id="rId20" name="Check Box 19">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33812" r:id="rId21" name="Check Box 20">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33813" r:id="rId22" name="Check Box 21">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33814" r:id="rId23" name="Check Box 22">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33815" r:id="rId24" name="Check Box 23">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33816" r:id="rId25" name="Check Box 24">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33817" r:id="rId26" name="Check Box 25">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33818" r:id="rId27" name="Check Box 26">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33819" r:id="rId28" name="Check Box 27">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33820" r:id="rId29" name="Check Box 28">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33821" r:id="rId30" name="Check Box 29">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33822" r:id="rId31" name="Check Box 30">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33823" r:id="rId32" name="Check Box 31">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33824" r:id="rId33" name="Check Box 32">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33825" r:id="rId34" name="Check Box 33">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33826" r:id="rId35" name="Check Box 34">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33827" r:id="rId36" name="Check Box 35">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33828" r:id="rId37" name="Check Box 36">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33829" r:id="rId38" name="Check Box 37">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33830" r:id="rId39" name="Check Box 38">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33831" r:id="rId40" name="Check Box 39">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69D1D-7A03-4D1C-8839-E86CE3CF4A3E}">
  <sheetPr>
    <tabColor rgb="FF00B0F0"/>
  </sheetPr>
  <dimension ref="A1:AW53"/>
  <sheetViews>
    <sheetView view="pageBreakPreview" topLeftCell="A3" zoomScaleNormal="90" zoomScaleSheetLayoutView="100" workbookViewId="0">
      <selection activeCell="E18" sqref="E18:L18"/>
    </sheetView>
  </sheetViews>
  <sheetFormatPr defaultColWidth="8.25" defaultRowHeight="13.5"/>
  <cols>
    <col min="1" max="1" width="2.5" style="440" customWidth="1"/>
    <col min="2" max="2" width="7.125" style="440" customWidth="1"/>
    <col min="3" max="3" width="32.75" style="440" customWidth="1"/>
    <col min="4" max="4" width="5.875" style="440" customWidth="1"/>
    <col min="5" max="10" width="2.75" style="440" customWidth="1"/>
    <col min="11" max="11" width="9.625" style="440" customWidth="1"/>
    <col min="12" max="12" width="10.625" style="440" customWidth="1"/>
    <col min="13" max="16" width="4.25" style="440" customWidth="1"/>
    <col min="17" max="17" width="8.375" style="440" customWidth="1"/>
    <col min="18" max="18" width="10.625" style="440" customWidth="1"/>
    <col min="19" max="19" width="25.25" style="440" customWidth="1"/>
    <col min="20" max="16384" width="8.25" style="440"/>
  </cols>
  <sheetData>
    <row r="1" spans="1:49" ht="19.149999999999999" customHeight="1">
      <c r="A1" s="934" t="s">
        <v>600</v>
      </c>
      <c r="B1" s="934"/>
      <c r="C1" s="934"/>
      <c r="D1" s="934"/>
      <c r="E1" s="934"/>
      <c r="F1" s="934"/>
      <c r="G1" s="934"/>
      <c r="H1" s="934"/>
      <c r="I1" s="934"/>
      <c r="J1" s="934"/>
      <c r="K1" s="934"/>
      <c r="L1" s="935" t="s">
        <v>601</v>
      </c>
      <c r="M1" s="935"/>
      <c r="N1" s="935"/>
      <c r="O1" s="935"/>
      <c r="P1" s="935"/>
      <c r="Q1" s="935"/>
      <c r="R1" s="936"/>
      <c r="S1" s="936"/>
    </row>
    <row r="2" spans="1:49" ht="21" customHeight="1">
      <c r="A2" s="937" t="s">
        <v>249</v>
      </c>
      <c r="B2" s="938"/>
      <c r="C2" s="939" t="s">
        <v>623</v>
      </c>
      <c r="D2" s="939"/>
      <c r="E2" s="939"/>
      <c r="F2" s="939"/>
      <c r="G2" s="939"/>
      <c r="H2" s="939"/>
      <c r="I2" s="939"/>
      <c r="J2" s="939"/>
      <c r="K2" s="940"/>
      <c r="L2" s="941" t="s">
        <v>248</v>
      </c>
      <c r="M2" s="920" t="s">
        <v>624</v>
      </c>
      <c r="N2" s="921"/>
      <c r="O2" s="921"/>
      <c r="P2" s="921"/>
      <c r="Q2" s="922"/>
      <c r="R2" s="941" t="s">
        <v>379</v>
      </c>
      <c r="S2" s="928" t="s">
        <v>625</v>
      </c>
      <c r="AV2" s="440" t="s">
        <v>479</v>
      </c>
      <c r="AW2" s="440" t="s">
        <v>480</v>
      </c>
    </row>
    <row r="3" spans="1:49" ht="15" customHeight="1">
      <c r="A3" s="910" t="s">
        <v>481</v>
      </c>
      <c r="B3" s="911"/>
      <c r="C3" s="914" t="s">
        <v>626</v>
      </c>
      <c r="D3" s="914"/>
      <c r="E3" s="914"/>
      <c r="F3" s="914"/>
      <c r="G3" s="914"/>
      <c r="H3" s="914"/>
      <c r="I3" s="914"/>
      <c r="J3" s="914"/>
      <c r="K3" s="915"/>
      <c r="L3" s="919"/>
      <c r="M3" s="923"/>
      <c r="N3" s="924"/>
      <c r="O3" s="924"/>
      <c r="P3" s="924"/>
      <c r="Q3" s="925"/>
      <c r="R3" s="919"/>
      <c r="S3" s="929"/>
    </row>
    <row r="4" spans="1:49" ht="8.4499999999999993" customHeight="1">
      <c r="A4" s="912"/>
      <c r="B4" s="913"/>
      <c r="C4" s="916"/>
      <c r="D4" s="916"/>
      <c r="E4" s="916"/>
      <c r="F4" s="916"/>
      <c r="G4" s="916"/>
      <c r="H4" s="916"/>
      <c r="I4" s="916"/>
      <c r="J4" s="916"/>
      <c r="K4" s="917"/>
      <c r="L4" s="918" t="s">
        <v>483</v>
      </c>
      <c r="M4" s="920" t="s">
        <v>627</v>
      </c>
      <c r="N4" s="921"/>
      <c r="O4" s="921"/>
      <c r="P4" s="921"/>
      <c r="Q4" s="922"/>
      <c r="R4" s="926" t="s">
        <v>602</v>
      </c>
      <c r="S4" s="928" t="s">
        <v>628</v>
      </c>
    </row>
    <row r="5" spans="1:49" ht="24.95" customHeight="1">
      <c r="A5" s="930" t="s">
        <v>250</v>
      </c>
      <c r="B5" s="931"/>
      <c r="C5" s="932" t="s">
        <v>629</v>
      </c>
      <c r="D5" s="932"/>
      <c r="E5" s="932"/>
      <c r="F5" s="932"/>
      <c r="G5" s="932"/>
      <c r="H5" s="932"/>
      <c r="I5" s="932"/>
      <c r="J5" s="932"/>
      <c r="K5" s="933"/>
      <c r="L5" s="919"/>
      <c r="M5" s="923"/>
      <c r="N5" s="924"/>
      <c r="O5" s="924"/>
      <c r="P5" s="924"/>
      <c r="Q5" s="925"/>
      <c r="R5" s="927"/>
      <c r="S5" s="929"/>
    </row>
    <row r="6" spans="1:49" ht="9" customHeight="1">
      <c r="A6" s="126"/>
      <c r="B6" s="126"/>
      <c r="C6" s="126"/>
      <c r="D6" s="127"/>
      <c r="E6" s="127"/>
      <c r="F6" s="127"/>
      <c r="G6" s="127"/>
      <c r="H6" s="127"/>
      <c r="I6" s="127"/>
      <c r="J6" s="127"/>
      <c r="K6" s="127"/>
      <c r="L6" s="127"/>
      <c r="M6" s="127"/>
      <c r="N6" s="127"/>
      <c r="O6" s="127"/>
      <c r="P6" s="127"/>
      <c r="Q6" s="127"/>
      <c r="R6" s="127"/>
      <c r="S6" s="127"/>
    </row>
    <row r="7" spans="1:49" ht="6.6" customHeight="1">
      <c r="A7" s="889" t="s">
        <v>251</v>
      </c>
      <c r="B7" s="892" t="s">
        <v>252</v>
      </c>
      <c r="C7" s="893"/>
      <c r="D7" s="898" t="s">
        <v>603</v>
      </c>
      <c r="E7" s="892" t="s">
        <v>630</v>
      </c>
      <c r="F7" s="901"/>
      <c r="G7" s="901"/>
      <c r="H7" s="901"/>
      <c r="I7" s="901"/>
      <c r="J7" s="901"/>
      <c r="K7" s="901"/>
      <c r="L7" s="893"/>
      <c r="M7" s="904" t="s">
        <v>604</v>
      </c>
      <c r="N7" s="905"/>
      <c r="O7" s="905"/>
      <c r="P7" s="906"/>
      <c r="Q7" s="892" t="s">
        <v>605</v>
      </c>
      <c r="R7" s="893"/>
      <c r="S7" s="886" t="s">
        <v>606</v>
      </c>
    </row>
    <row r="8" spans="1:49" ht="3.75" customHeight="1">
      <c r="A8" s="890"/>
      <c r="B8" s="894"/>
      <c r="C8" s="895"/>
      <c r="D8" s="899"/>
      <c r="E8" s="894"/>
      <c r="F8" s="902"/>
      <c r="G8" s="902"/>
      <c r="H8" s="902"/>
      <c r="I8" s="902"/>
      <c r="J8" s="902"/>
      <c r="K8" s="902"/>
      <c r="L8" s="895"/>
      <c r="M8" s="907"/>
      <c r="N8" s="908"/>
      <c r="O8" s="908"/>
      <c r="P8" s="909"/>
      <c r="Q8" s="894"/>
      <c r="R8" s="895"/>
      <c r="S8" s="887"/>
    </row>
    <row r="9" spans="1:49" ht="38.1" customHeight="1">
      <c r="A9" s="891"/>
      <c r="B9" s="896"/>
      <c r="C9" s="897"/>
      <c r="D9" s="900"/>
      <c r="E9" s="896"/>
      <c r="F9" s="903"/>
      <c r="G9" s="903"/>
      <c r="H9" s="903"/>
      <c r="I9" s="903"/>
      <c r="J9" s="903"/>
      <c r="K9" s="903"/>
      <c r="L9" s="897"/>
      <c r="M9" s="418" t="s">
        <v>607</v>
      </c>
      <c r="N9" s="419" t="s">
        <v>608</v>
      </c>
      <c r="O9" s="420" t="s">
        <v>609</v>
      </c>
      <c r="P9" s="420" t="s">
        <v>610</v>
      </c>
      <c r="Q9" s="896"/>
      <c r="R9" s="897"/>
      <c r="S9" s="888"/>
    </row>
    <row r="10" spans="1:49" ht="32.450000000000003" customHeight="1">
      <c r="A10" s="238">
        <v>1</v>
      </c>
      <c r="B10" s="880" t="s">
        <v>631</v>
      </c>
      <c r="C10" s="942"/>
      <c r="D10" s="441">
        <v>1</v>
      </c>
      <c r="E10" s="880" t="s">
        <v>632</v>
      </c>
      <c r="F10" s="882"/>
      <c r="G10" s="882"/>
      <c r="H10" s="882"/>
      <c r="I10" s="882"/>
      <c r="J10" s="882"/>
      <c r="K10" s="882"/>
      <c r="L10" s="883"/>
      <c r="M10" s="442">
        <v>10</v>
      </c>
      <c r="N10" s="442">
        <v>0.6</v>
      </c>
      <c r="O10" s="442">
        <f t="shared" ref="O10:O21" si="0">M10*N10</f>
        <v>6</v>
      </c>
      <c r="P10" s="442" t="str" cm="1">
        <f t="array" ref="P10">_xlfn.IFS(O10&gt;=10,"A",O10&gt;=5,"B",O10&gt;=3,"C",O10&lt;3,"D")</f>
        <v>B</v>
      </c>
      <c r="Q10" s="884" t="s">
        <v>633</v>
      </c>
      <c r="R10" s="885"/>
      <c r="S10" s="421" t="s">
        <v>634</v>
      </c>
    </row>
    <row r="11" spans="1:49" ht="32.450000000000003" customHeight="1">
      <c r="A11" s="238">
        <v>2</v>
      </c>
      <c r="B11" s="880" t="s">
        <v>635</v>
      </c>
      <c r="C11" s="942"/>
      <c r="D11" s="441">
        <v>1</v>
      </c>
      <c r="E11" s="945" t="s">
        <v>636</v>
      </c>
      <c r="F11" s="946"/>
      <c r="G11" s="946"/>
      <c r="H11" s="946"/>
      <c r="I11" s="946"/>
      <c r="J11" s="946"/>
      <c r="K11" s="946"/>
      <c r="L11" s="881"/>
      <c r="M11" s="442">
        <v>10</v>
      </c>
      <c r="N11" s="442">
        <v>0.3</v>
      </c>
      <c r="O11" s="442">
        <f t="shared" si="0"/>
        <v>3</v>
      </c>
      <c r="P11" s="442" t="str" cm="1">
        <f t="array" ref="P11">_xlfn.IFS(O11&gt;=10,"A",O11&gt;=5,"B",O11&gt;=3,"C",O11&lt;3,"D")</f>
        <v>C</v>
      </c>
      <c r="Q11" s="884" t="s">
        <v>637</v>
      </c>
      <c r="R11" s="885"/>
      <c r="S11" s="421" t="s">
        <v>638</v>
      </c>
    </row>
    <row r="12" spans="1:49" ht="32.450000000000003" customHeight="1">
      <c r="A12" s="238">
        <v>3</v>
      </c>
      <c r="B12" s="880" t="s">
        <v>639</v>
      </c>
      <c r="C12" s="942"/>
      <c r="D12" s="441">
        <v>8</v>
      </c>
      <c r="E12" s="880" t="s">
        <v>640</v>
      </c>
      <c r="F12" s="882"/>
      <c r="G12" s="882"/>
      <c r="H12" s="882"/>
      <c r="I12" s="882"/>
      <c r="J12" s="882"/>
      <c r="K12" s="882"/>
      <c r="L12" s="883"/>
      <c r="M12" s="442">
        <v>8</v>
      </c>
      <c r="N12" s="442">
        <v>0.3</v>
      </c>
      <c r="O12" s="442">
        <f t="shared" si="0"/>
        <v>2.4</v>
      </c>
      <c r="P12" s="442" t="str" cm="1">
        <f t="array" ref="P12">_xlfn.IFS(O12&gt;=10,"A",O12&gt;=5,"B",O12&gt;=3,"C",O12&lt;3,"D")</f>
        <v>D</v>
      </c>
      <c r="Q12" s="884" t="s">
        <v>641</v>
      </c>
      <c r="R12" s="885"/>
      <c r="S12" s="421" t="s">
        <v>642</v>
      </c>
    </row>
    <row r="13" spans="1:49" ht="32.450000000000003" customHeight="1">
      <c r="A13" s="238">
        <v>4</v>
      </c>
      <c r="B13" s="880" t="s">
        <v>643</v>
      </c>
      <c r="C13" s="881"/>
      <c r="D13" s="441">
        <v>6</v>
      </c>
      <c r="E13" s="880" t="s">
        <v>644</v>
      </c>
      <c r="F13" s="882"/>
      <c r="G13" s="882"/>
      <c r="H13" s="882"/>
      <c r="I13" s="882"/>
      <c r="J13" s="882"/>
      <c r="K13" s="882"/>
      <c r="L13" s="883"/>
      <c r="M13" s="442">
        <v>50</v>
      </c>
      <c r="N13" s="442">
        <v>0.6</v>
      </c>
      <c r="O13" s="442">
        <f t="shared" si="0"/>
        <v>30</v>
      </c>
      <c r="P13" s="442" t="str" cm="1">
        <f t="array" ref="P13">_xlfn.IFS(O13&gt;=10,"A",O13&gt;=5,"B",O13&gt;=3,"C",O13&lt;3,"D")</f>
        <v>A</v>
      </c>
      <c r="Q13" s="884" t="s">
        <v>645</v>
      </c>
      <c r="R13" s="885"/>
      <c r="S13" s="421" t="s">
        <v>646</v>
      </c>
    </row>
    <row r="14" spans="1:49" ht="32.450000000000003" customHeight="1">
      <c r="A14" s="238">
        <v>5</v>
      </c>
      <c r="B14" s="880" t="s">
        <v>647</v>
      </c>
      <c r="C14" s="881"/>
      <c r="D14" s="441">
        <v>1</v>
      </c>
      <c r="E14" s="880" t="s">
        <v>648</v>
      </c>
      <c r="F14" s="882"/>
      <c r="G14" s="882"/>
      <c r="H14" s="882"/>
      <c r="I14" s="882"/>
      <c r="J14" s="882"/>
      <c r="K14" s="882"/>
      <c r="L14" s="883"/>
      <c r="M14" s="442">
        <v>10</v>
      </c>
      <c r="N14" s="442">
        <v>0.3</v>
      </c>
      <c r="O14" s="442">
        <f t="shared" si="0"/>
        <v>3</v>
      </c>
      <c r="P14" s="442" t="str" cm="1">
        <f t="array" ref="P14">_xlfn.IFS(O14&gt;=10,"A",O14&gt;=5,"B",O14&gt;=3,"C",O14&lt;3,"D")</f>
        <v>C</v>
      </c>
      <c r="Q14" s="884" t="s">
        <v>649</v>
      </c>
      <c r="R14" s="885"/>
      <c r="S14" s="421" t="s">
        <v>650</v>
      </c>
    </row>
    <row r="15" spans="1:49" ht="32.450000000000003" customHeight="1">
      <c r="A15" s="238">
        <v>6</v>
      </c>
      <c r="B15" s="880" t="s">
        <v>651</v>
      </c>
      <c r="C15" s="942"/>
      <c r="D15" s="441">
        <v>1</v>
      </c>
      <c r="E15" s="880" t="s">
        <v>652</v>
      </c>
      <c r="F15" s="882"/>
      <c r="G15" s="882"/>
      <c r="H15" s="882"/>
      <c r="I15" s="882"/>
      <c r="J15" s="882"/>
      <c r="K15" s="882"/>
      <c r="L15" s="883"/>
      <c r="M15" s="442">
        <v>10</v>
      </c>
      <c r="N15" s="442">
        <v>0.3</v>
      </c>
      <c r="O15" s="442">
        <f t="shared" si="0"/>
        <v>3</v>
      </c>
      <c r="P15" s="442" t="str" cm="1">
        <f t="array" ref="P15">_xlfn.IFS(O15&gt;=10,"A",O15&gt;=5,"B",O15&gt;=3,"C",O15&lt;3,"D")</f>
        <v>C</v>
      </c>
      <c r="Q15" s="884" t="s">
        <v>653</v>
      </c>
      <c r="R15" s="885"/>
      <c r="S15" s="421" t="s">
        <v>654</v>
      </c>
    </row>
    <row r="16" spans="1:49" ht="32.450000000000003" customHeight="1">
      <c r="A16" s="238">
        <v>7</v>
      </c>
      <c r="B16" s="880" t="s">
        <v>655</v>
      </c>
      <c r="C16" s="942"/>
      <c r="D16" s="441">
        <v>1</v>
      </c>
      <c r="E16" s="945" t="s">
        <v>656</v>
      </c>
      <c r="F16" s="946"/>
      <c r="G16" s="946"/>
      <c r="H16" s="946"/>
      <c r="I16" s="946"/>
      <c r="J16" s="946"/>
      <c r="K16" s="946"/>
      <c r="L16" s="881"/>
      <c r="M16" s="442">
        <v>10</v>
      </c>
      <c r="N16" s="442">
        <v>0.6</v>
      </c>
      <c r="O16" s="442">
        <f t="shared" si="0"/>
        <v>6</v>
      </c>
      <c r="P16" s="442" t="str" cm="1">
        <f t="array" ref="P16">_xlfn.IFS(O16&gt;=10,"A",O16&gt;=5,"B",O16&gt;=3,"C",O16&lt;3,"D")</f>
        <v>B</v>
      </c>
      <c r="Q16" s="884" t="s">
        <v>653</v>
      </c>
      <c r="R16" s="885"/>
      <c r="S16" s="421" t="s">
        <v>654</v>
      </c>
    </row>
    <row r="17" spans="1:49" ht="32.450000000000003" customHeight="1">
      <c r="A17" s="238">
        <v>8</v>
      </c>
      <c r="B17" s="880" t="s">
        <v>657</v>
      </c>
      <c r="C17" s="942"/>
      <c r="D17" s="441">
        <v>3</v>
      </c>
      <c r="E17" s="880" t="s">
        <v>658</v>
      </c>
      <c r="F17" s="882"/>
      <c r="G17" s="882"/>
      <c r="H17" s="882"/>
      <c r="I17" s="882"/>
      <c r="J17" s="882"/>
      <c r="K17" s="882"/>
      <c r="L17" s="883"/>
      <c r="M17" s="442">
        <v>6</v>
      </c>
      <c r="N17" s="442">
        <v>0.3</v>
      </c>
      <c r="O17" s="442">
        <f t="shared" si="0"/>
        <v>1.7999999999999998</v>
      </c>
      <c r="P17" s="442" t="str" cm="1">
        <f t="array" ref="P17">_xlfn.IFS(O17&gt;=10,"A",O17&gt;=5,"B",O17&gt;=3,"C",O17&lt;3,"D")</f>
        <v>D</v>
      </c>
      <c r="Q17" s="884" t="s">
        <v>659</v>
      </c>
      <c r="R17" s="885"/>
      <c r="S17" s="421" t="s">
        <v>660</v>
      </c>
    </row>
    <row r="18" spans="1:49" ht="32.450000000000003" customHeight="1">
      <c r="A18" s="238">
        <v>9</v>
      </c>
      <c r="B18" s="880" t="s">
        <v>661</v>
      </c>
      <c r="C18" s="881"/>
      <c r="D18" s="441">
        <v>8</v>
      </c>
      <c r="E18" s="880" t="s">
        <v>662</v>
      </c>
      <c r="F18" s="882"/>
      <c r="G18" s="882"/>
      <c r="H18" s="882"/>
      <c r="I18" s="882"/>
      <c r="J18" s="882"/>
      <c r="K18" s="882"/>
      <c r="L18" s="883"/>
      <c r="M18" s="442">
        <v>6</v>
      </c>
      <c r="N18" s="442">
        <v>0.3</v>
      </c>
      <c r="O18" s="442">
        <f t="shared" si="0"/>
        <v>1.7999999999999998</v>
      </c>
      <c r="P18" s="442" t="str" cm="1">
        <f t="array" ref="P18">_xlfn.IFS(O18&gt;=10,"A",O18&gt;=5,"B",O18&gt;=3,"C",O18&lt;3,"D")</f>
        <v>D</v>
      </c>
      <c r="Q18" s="884" t="s">
        <v>663</v>
      </c>
      <c r="R18" s="885"/>
      <c r="S18" s="421" t="s">
        <v>664</v>
      </c>
    </row>
    <row r="19" spans="1:49" ht="32.450000000000003" customHeight="1">
      <c r="A19" s="238">
        <v>10</v>
      </c>
      <c r="B19" s="880" t="s">
        <v>665</v>
      </c>
      <c r="C19" s="942"/>
      <c r="D19" s="441">
        <v>1</v>
      </c>
      <c r="E19" s="945" t="s">
        <v>656</v>
      </c>
      <c r="F19" s="946"/>
      <c r="G19" s="946"/>
      <c r="H19" s="946"/>
      <c r="I19" s="946"/>
      <c r="J19" s="946"/>
      <c r="K19" s="946"/>
      <c r="L19" s="881"/>
      <c r="M19" s="442">
        <v>6</v>
      </c>
      <c r="N19" s="442">
        <v>0.6</v>
      </c>
      <c r="O19" s="442">
        <f t="shared" si="0"/>
        <v>3.5999999999999996</v>
      </c>
      <c r="P19" s="442" t="str" cm="1">
        <f t="array" ref="P19">_xlfn.IFS(O19&gt;=10,"A",O19&gt;=5,"B",O19&gt;=3,"C",O19&lt;3,"D")</f>
        <v>C</v>
      </c>
      <c r="Q19" s="884" t="s">
        <v>666</v>
      </c>
      <c r="R19" s="885"/>
      <c r="S19" s="421" t="s">
        <v>667</v>
      </c>
    </row>
    <row r="20" spans="1:49" ht="32.450000000000003" customHeight="1">
      <c r="A20" s="238">
        <v>11</v>
      </c>
      <c r="B20" s="880" t="s">
        <v>668</v>
      </c>
      <c r="C20" s="942"/>
      <c r="D20" s="441">
        <v>3</v>
      </c>
      <c r="E20" s="880" t="s">
        <v>669</v>
      </c>
      <c r="F20" s="882"/>
      <c r="G20" s="882"/>
      <c r="H20" s="882"/>
      <c r="I20" s="882"/>
      <c r="J20" s="882"/>
      <c r="K20" s="882"/>
      <c r="L20" s="883"/>
      <c r="M20" s="442">
        <v>10</v>
      </c>
      <c r="N20" s="442">
        <v>0.3</v>
      </c>
      <c r="O20" s="442">
        <f t="shared" si="0"/>
        <v>3</v>
      </c>
      <c r="P20" s="442" t="str" cm="1">
        <f t="array" ref="P20">_xlfn.IFS(O20&gt;=10,"A",O20&gt;=5,"B",O20&gt;=3,"C",O20&lt;3,"D")</f>
        <v>C</v>
      </c>
      <c r="Q20" s="943" t="s">
        <v>670</v>
      </c>
      <c r="R20" s="944"/>
      <c r="S20" s="421" t="s">
        <v>671</v>
      </c>
    </row>
    <row r="21" spans="1:49" ht="32.450000000000003" customHeight="1">
      <c r="A21" s="238">
        <v>12</v>
      </c>
      <c r="B21" s="880" t="s">
        <v>672</v>
      </c>
      <c r="C21" s="881"/>
      <c r="D21" s="441">
        <v>8</v>
      </c>
      <c r="E21" s="880" t="s">
        <v>673</v>
      </c>
      <c r="F21" s="882"/>
      <c r="G21" s="882"/>
      <c r="H21" s="882"/>
      <c r="I21" s="882"/>
      <c r="J21" s="882"/>
      <c r="K21" s="882"/>
      <c r="L21" s="883"/>
      <c r="M21" s="442">
        <v>6</v>
      </c>
      <c r="N21" s="442">
        <v>0.6</v>
      </c>
      <c r="O21" s="442">
        <f t="shared" si="0"/>
        <v>3.5999999999999996</v>
      </c>
      <c r="P21" s="442" t="str" cm="1">
        <f t="array" ref="P21">_xlfn.IFS(O21&gt;=10,"A",O21&gt;=5,"B",O21&gt;=3,"C",O21&lt;3,"D")</f>
        <v>C</v>
      </c>
      <c r="Q21" s="884" t="s">
        <v>674</v>
      </c>
      <c r="R21" s="885"/>
      <c r="S21" s="421" t="s">
        <v>675</v>
      </c>
    </row>
    <row r="22" spans="1:49" s="127" customFormat="1" ht="10.5" customHeight="1">
      <c r="B22" s="875" t="s">
        <v>611</v>
      </c>
      <c r="C22" s="876"/>
      <c r="D22" s="876"/>
      <c r="E22" s="876"/>
      <c r="F22" s="876"/>
      <c r="G22" s="876"/>
      <c r="H22" s="876"/>
      <c r="I22" s="876"/>
      <c r="J22" s="876"/>
      <c r="K22" s="876"/>
      <c r="L22" s="876"/>
      <c r="M22" s="876"/>
      <c r="N22" s="876"/>
      <c r="O22" s="876"/>
      <c r="P22" s="876"/>
      <c r="Q22" s="287"/>
    </row>
    <row r="23" spans="1:49" s="127" customFormat="1" ht="13.5" customHeight="1">
      <c r="A23" s="422" t="s">
        <v>253</v>
      </c>
      <c r="B23" s="422"/>
      <c r="C23" s="423"/>
      <c r="E23" s="877" t="s">
        <v>612</v>
      </c>
      <c r="F23" s="424" t="s">
        <v>613</v>
      </c>
      <c r="G23" s="425"/>
      <c r="H23" s="426"/>
      <c r="I23" s="427"/>
      <c r="J23" s="428"/>
      <c r="K23" s="429"/>
      <c r="L23" s="429"/>
      <c r="M23" s="429"/>
      <c r="N23" s="429"/>
      <c r="O23" s="429"/>
      <c r="P23" s="429"/>
      <c r="Q23" s="429"/>
      <c r="R23" s="429"/>
      <c r="S23" s="430"/>
    </row>
    <row r="24" spans="1:49" s="127" customFormat="1" ht="13.5" customHeight="1">
      <c r="A24" s="422"/>
      <c r="B24" s="431" t="s">
        <v>614</v>
      </c>
      <c r="C24" s="423"/>
      <c r="D24" s="423"/>
      <c r="E24" s="878"/>
      <c r="F24" s="432" t="s">
        <v>615</v>
      </c>
      <c r="G24" s="423"/>
      <c r="H24" s="131"/>
      <c r="I24" s="433"/>
      <c r="J24" s="434"/>
      <c r="S24" s="134"/>
    </row>
    <row r="25" spans="1:49" s="127" customFormat="1" ht="13.5" customHeight="1">
      <c r="A25" s="423"/>
      <c r="B25" s="431" t="s">
        <v>485</v>
      </c>
      <c r="D25" s="423"/>
      <c r="E25" s="878"/>
      <c r="F25" s="432" t="s">
        <v>616</v>
      </c>
      <c r="G25" s="423"/>
      <c r="H25" s="131"/>
      <c r="I25" s="433"/>
      <c r="S25" s="134"/>
    </row>
    <row r="26" spans="1:49" s="127" customFormat="1" ht="13.5" customHeight="1">
      <c r="A26" s="131"/>
      <c r="B26" s="435" t="s">
        <v>617</v>
      </c>
      <c r="C26" s="131"/>
      <c r="D26" s="131"/>
      <c r="E26" s="879"/>
      <c r="F26" s="436" t="s">
        <v>618</v>
      </c>
      <c r="G26" s="437"/>
      <c r="H26" s="437"/>
      <c r="I26" s="438"/>
      <c r="J26" s="439"/>
      <c r="K26" s="135"/>
      <c r="L26" s="135"/>
      <c r="M26" s="135"/>
      <c r="N26" s="135"/>
      <c r="O26" s="135"/>
      <c r="P26" s="135"/>
      <c r="Q26" s="135"/>
      <c r="R26" s="135"/>
      <c r="S26" s="136"/>
    </row>
    <row r="27" spans="1:49" ht="19.149999999999999" customHeight="1">
      <c r="A27" s="934" t="s">
        <v>600</v>
      </c>
      <c r="B27" s="934"/>
      <c r="C27" s="934"/>
      <c r="D27" s="934"/>
      <c r="E27" s="934"/>
      <c r="F27" s="934"/>
      <c r="G27" s="934"/>
      <c r="H27" s="934"/>
      <c r="I27" s="934"/>
      <c r="J27" s="934"/>
      <c r="K27" s="934"/>
      <c r="L27" s="935" t="s">
        <v>601</v>
      </c>
      <c r="M27" s="935"/>
      <c r="N27" s="935"/>
      <c r="O27" s="935"/>
      <c r="P27" s="935"/>
      <c r="Q27" s="935"/>
      <c r="R27" s="936"/>
      <c r="S27" s="936"/>
    </row>
    <row r="28" spans="1:49" ht="21" customHeight="1">
      <c r="A28" s="937" t="s">
        <v>249</v>
      </c>
      <c r="B28" s="938"/>
      <c r="C28" s="939" t="s">
        <v>623</v>
      </c>
      <c r="D28" s="939"/>
      <c r="E28" s="939"/>
      <c r="F28" s="939"/>
      <c r="G28" s="939"/>
      <c r="H28" s="939"/>
      <c r="I28" s="939"/>
      <c r="J28" s="939"/>
      <c r="K28" s="940"/>
      <c r="L28" s="941" t="s">
        <v>248</v>
      </c>
      <c r="M28" s="920" t="s">
        <v>624</v>
      </c>
      <c r="N28" s="921"/>
      <c r="O28" s="921"/>
      <c r="P28" s="921"/>
      <c r="Q28" s="922"/>
      <c r="R28" s="941" t="s">
        <v>379</v>
      </c>
      <c r="S28" s="928" t="s">
        <v>625</v>
      </c>
      <c r="AV28" s="440" t="s">
        <v>479</v>
      </c>
      <c r="AW28" s="440" t="s">
        <v>480</v>
      </c>
    </row>
    <row r="29" spans="1:49" ht="15" customHeight="1">
      <c r="A29" s="910" t="s">
        <v>481</v>
      </c>
      <c r="B29" s="911"/>
      <c r="C29" s="914" t="s">
        <v>626</v>
      </c>
      <c r="D29" s="914"/>
      <c r="E29" s="914"/>
      <c r="F29" s="914"/>
      <c r="G29" s="914"/>
      <c r="H29" s="914"/>
      <c r="I29" s="914"/>
      <c r="J29" s="914"/>
      <c r="K29" s="915"/>
      <c r="L29" s="919"/>
      <c r="M29" s="923"/>
      <c r="N29" s="924"/>
      <c r="O29" s="924"/>
      <c r="P29" s="924"/>
      <c r="Q29" s="925"/>
      <c r="R29" s="919"/>
      <c r="S29" s="929"/>
    </row>
    <row r="30" spans="1:49" ht="8.4499999999999993" customHeight="1">
      <c r="A30" s="912"/>
      <c r="B30" s="913"/>
      <c r="C30" s="916"/>
      <c r="D30" s="916"/>
      <c r="E30" s="916"/>
      <c r="F30" s="916"/>
      <c r="G30" s="916"/>
      <c r="H30" s="916"/>
      <c r="I30" s="916"/>
      <c r="J30" s="916"/>
      <c r="K30" s="917"/>
      <c r="L30" s="918" t="s">
        <v>483</v>
      </c>
      <c r="M30" s="920" t="s">
        <v>627</v>
      </c>
      <c r="N30" s="921"/>
      <c r="O30" s="921"/>
      <c r="P30" s="921"/>
      <c r="Q30" s="922"/>
      <c r="R30" s="926" t="s">
        <v>602</v>
      </c>
      <c r="S30" s="928" t="s">
        <v>628</v>
      </c>
    </row>
    <row r="31" spans="1:49" ht="24.95" customHeight="1">
      <c r="A31" s="930" t="s">
        <v>250</v>
      </c>
      <c r="B31" s="931"/>
      <c r="C31" s="932" t="s">
        <v>676</v>
      </c>
      <c r="D31" s="932"/>
      <c r="E31" s="932"/>
      <c r="F31" s="932"/>
      <c r="G31" s="932"/>
      <c r="H31" s="932"/>
      <c r="I31" s="932"/>
      <c r="J31" s="932"/>
      <c r="K31" s="933"/>
      <c r="L31" s="919"/>
      <c r="M31" s="923"/>
      <c r="N31" s="924"/>
      <c r="O31" s="924"/>
      <c r="P31" s="924"/>
      <c r="Q31" s="925"/>
      <c r="R31" s="927"/>
      <c r="S31" s="929"/>
    </row>
    <row r="32" spans="1:49" ht="9" customHeight="1">
      <c r="A32" s="126"/>
      <c r="B32" s="126"/>
      <c r="C32" s="126"/>
      <c r="D32" s="127"/>
      <c r="E32" s="127"/>
      <c r="F32" s="127"/>
      <c r="G32" s="127"/>
      <c r="H32" s="127"/>
      <c r="I32" s="127"/>
      <c r="J32" s="127"/>
      <c r="K32" s="127"/>
      <c r="L32" s="127"/>
      <c r="M32" s="127"/>
      <c r="N32" s="127"/>
      <c r="O32" s="127"/>
      <c r="P32" s="127"/>
      <c r="Q32" s="127"/>
      <c r="R32" s="127"/>
      <c r="S32" s="127"/>
    </row>
    <row r="33" spans="1:19" ht="6.6" customHeight="1">
      <c r="A33" s="889" t="s">
        <v>251</v>
      </c>
      <c r="B33" s="892" t="s">
        <v>252</v>
      </c>
      <c r="C33" s="893"/>
      <c r="D33" s="898" t="s">
        <v>603</v>
      </c>
      <c r="E33" s="892" t="s">
        <v>630</v>
      </c>
      <c r="F33" s="901"/>
      <c r="G33" s="901"/>
      <c r="H33" s="901"/>
      <c r="I33" s="901"/>
      <c r="J33" s="901"/>
      <c r="K33" s="901"/>
      <c r="L33" s="893"/>
      <c r="M33" s="904" t="s">
        <v>604</v>
      </c>
      <c r="N33" s="905"/>
      <c r="O33" s="905"/>
      <c r="P33" s="906"/>
      <c r="Q33" s="892" t="s">
        <v>605</v>
      </c>
      <c r="R33" s="893"/>
      <c r="S33" s="886" t="s">
        <v>606</v>
      </c>
    </row>
    <row r="34" spans="1:19" ht="3.75" customHeight="1">
      <c r="A34" s="890"/>
      <c r="B34" s="894"/>
      <c r="C34" s="895"/>
      <c r="D34" s="899"/>
      <c r="E34" s="894"/>
      <c r="F34" s="902"/>
      <c r="G34" s="902"/>
      <c r="H34" s="902"/>
      <c r="I34" s="902"/>
      <c r="J34" s="902"/>
      <c r="K34" s="902"/>
      <c r="L34" s="895"/>
      <c r="M34" s="907"/>
      <c r="N34" s="908"/>
      <c r="O34" s="908"/>
      <c r="P34" s="909"/>
      <c r="Q34" s="894"/>
      <c r="R34" s="895"/>
      <c r="S34" s="887"/>
    </row>
    <row r="35" spans="1:19" ht="38.1" customHeight="1">
      <c r="A35" s="891"/>
      <c r="B35" s="896"/>
      <c r="C35" s="897"/>
      <c r="D35" s="900"/>
      <c r="E35" s="896"/>
      <c r="F35" s="903"/>
      <c r="G35" s="903"/>
      <c r="H35" s="903"/>
      <c r="I35" s="903"/>
      <c r="J35" s="903"/>
      <c r="K35" s="903"/>
      <c r="L35" s="897"/>
      <c r="M35" s="418" t="s">
        <v>607</v>
      </c>
      <c r="N35" s="419" t="s">
        <v>608</v>
      </c>
      <c r="O35" s="420" t="s">
        <v>609</v>
      </c>
      <c r="P35" s="420" t="s">
        <v>610</v>
      </c>
      <c r="Q35" s="896"/>
      <c r="R35" s="897"/>
      <c r="S35" s="888"/>
    </row>
    <row r="36" spans="1:19" ht="33" customHeight="1">
      <c r="A36" s="238">
        <v>13</v>
      </c>
      <c r="B36" s="880" t="s">
        <v>677</v>
      </c>
      <c r="C36" s="881"/>
      <c r="D36" s="441">
        <v>8</v>
      </c>
      <c r="E36" s="880" t="s">
        <v>678</v>
      </c>
      <c r="F36" s="882"/>
      <c r="G36" s="882"/>
      <c r="H36" s="882"/>
      <c r="I36" s="882"/>
      <c r="J36" s="882"/>
      <c r="K36" s="882"/>
      <c r="L36" s="883"/>
      <c r="M36" s="442">
        <v>6</v>
      </c>
      <c r="N36" s="442">
        <v>0.3</v>
      </c>
      <c r="O36" s="442">
        <f t="shared" ref="O36:O47" si="1">M36*N36</f>
        <v>1.7999999999999998</v>
      </c>
      <c r="P36" s="442" t="str" cm="1">
        <f t="array" ref="P36">_xlfn.IFS(O36&gt;=10,"A",O36&gt;=5,"B",O36&gt;=3,"C",O36&lt;3,"D")</f>
        <v>D</v>
      </c>
      <c r="Q36" s="884"/>
      <c r="R36" s="885"/>
      <c r="S36" s="421"/>
    </row>
    <row r="37" spans="1:19" ht="33" customHeight="1">
      <c r="A37" s="238">
        <v>14</v>
      </c>
      <c r="B37" s="880"/>
      <c r="C37" s="881"/>
      <c r="D37" s="441"/>
      <c r="E37" s="880"/>
      <c r="F37" s="882"/>
      <c r="G37" s="882"/>
      <c r="H37" s="882"/>
      <c r="I37" s="882"/>
      <c r="J37" s="882"/>
      <c r="K37" s="882"/>
      <c r="L37" s="883"/>
      <c r="M37" s="442"/>
      <c r="N37" s="442"/>
      <c r="O37" s="442">
        <f t="shared" si="1"/>
        <v>0</v>
      </c>
      <c r="P37" s="442" t="str" cm="1">
        <f t="array" ref="P37">_xlfn.IFS(O37&gt;=10,"A",O37&gt;=5,"B",O37&gt;=3,"C",O37&lt;3,"D")</f>
        <v>D</v>
      </c>
      <c r="Q37" s="884"/>
      <c r="R37" s="885"/>
      <c r="S37" s="421"/>
    </row>
    <row r="38" spans="1:19" ht="33" customHeight="1">
      <c r="A38" s="238">
        <v>15</v>
      </c>
      <c r="B38" s="880"/>
      <c r="C38" s="881"/>
      <c r="D38" s="441"/>
      <c r="E38" s="880"/>
      <c r="F38" s="882"/>
      <c r="G38" s="882"/>
      <c r="H38" s="882"/>
      <c r="I38" s="882"/>
      <c r="J38" s="882"/>
      <c r="K38" s="882"/>
      <c r="L38" s="883"/>
      <c r="M38" s="442"/>
      <c r="N38" s="442"/>
      <c r="O38" s="442">
        <f t="shared" si="1"/>
        <v>0</v>
      </c>
      <c r="P38" s="442" t="str" cm="1">
        <f t="array" ref="P38">_xlfn.IFS(O38&gt;=10,"A",O38&gt;=5,"B",O38&gt;=3,"C",O38&lt;3,"D")</f>
        <v>D</v>
      </c>
      <c r="Q38" s="884"/>
      <c r="R38" s="885"/>
      <c r="S38" s="421"/>
    </row>
    <row r="39" spans="1:19" ht="33" customHeight="1">
      <c r="A39" s="238">
        <v>16</v>
      </c>
      <c r="B39" s="880"/>
      <c r="C39" s="881"/>
      <c r="D39" s="441"/>
      <c r="E39" s="880"/>
      <c r="F39" s="882"/>
      <c r="G39" s="882"/>
      <c r="H39" s="882"/>
      <c r="I39" s="882"/>
      <c r="J39" s="882"/>
      <c r="K39" s="882"/>
      <c r="L39" s="883"/>
      <c r="M39" s="442"/>
      <c r="N39" s="442"/>
      <c r="O39" s="442">
        <f t="shared" si="1"/>
        <v>0</v>
      </c>
      <c r="P39" s="442" t="str" cm="1">
        <f t="array" ref="P39">_xlfn.IFS(O39&gt;=10,"A",O39&gt;=5,"B",O39&gt;=3,"C",O39&lt;3,"D")</f>
        <v>D</v>
      </c>
      <c r="Q39" s="884"/>
      <c r="R39" s="885"/>
      <c r="S39" s="421"/>
    </row>
    <row r="40" spans="1:19" ht="33" customHeight="1">
      <c r="A40" s="238">
        <v>17</v>
      </c>
      <c r="B40" s="880"/>
      <c r="C40" s="881"/>
      <c r="D40" s="441"/>
      <c r="E40" s="880"/>
      <c r="F40" s="882"/>
      <c r="G40" s="882"/>
      <c r="H40" s="882"/>
      <c r="I40" s="882"/>
      <c r="J40" s="882"/>
      <c r="K40" s="882"/>
      <c r="L40" s="883"/>
      <c r="M40" s="442"/>
      <c r="N40" s="442"/>
      <c r="O40" s="442">
        <f t="shared" si="1"/>
        <v>0</v>
      </c>
      <c r="P40" s="442" t="str" cm="1">
        <f t="array" ref="P40">_xlfn.IFS(O40&gt;=10,"A",O40&gt;=5,"B",O40&gt;=3,"C",O40&lt;3,"D")</f>
        <v>D</v>
      </c>
      <c r="Q40" s="884"/>
      <c r="R40" s="885"/>
      <c r="S40" s="421"/>
    </row>
    <row r="41" spans="1:19" ht="33" customHeight="1">
      <c r="A41" s="238">
        <v>18</v>
      </c>
      <c r="B41" s="880"/>
      <c r="C41" s="881"/>
      <c r="D41" s="441"/>
      <c r="E41" s="880"/>
      <c r="F41" s="882"/>
      <c r="G41" s="882"/>
      <c r="H41" s="882"/>
      <c r="I41" s="882"/>
      <c r="J41" s="882"/>
      <c r="K41" s="882"/>
      <c r="L41" s="883"/>
      <c r="M41" s="442"/>
      <c r="N41" s="442"/>
      <c r="O41" s="442">
        <f t="shared" si="1"/>
        <v>0</v>
      </c>
      <c r="P41" s="442" t="str" cm="1">
        <f t="array" ref="P41">_xlfn.IFS(O41&gt;=10,"A",O41&gt;=5,"B",O41&gt;=3,"C",O41&lt;3,"D")</f>
        <v>D</v>
      </c>
      <c r="Q41" s="884"/>
      <c r="R41" s="885"/>
      <c r="S41" s="421"/>
    </row>
    <row r="42" spans="1:19" ht="33" customHeight="1">
      <c r="A42" s="238">
        <v>19</v>
      </c>
      <c r="B42" s="880"/>
      <c r="C42" s="881"/>
      <c r="D42" s="441"/>
      <c r="E42" s="880"/>
      <c r="F42" s="882"/>
      <c r="G42" s="882"/>
      <c r="H42" s="882"/>
      <c r="I42" s="882"/>
      <c r="J42" s="882"/>
      <c r="K42" s="882"/>
      <c r="L42" s="883"/>
      <c r="M42" s="442"/>
      <c r="N42" s="442"/>
      <c r="O42" s="442">
        <f t="shared" si="1"/>
        <v>0</v>
      </c>
      <c r="P42" s="442" t="str" cm="1">
        <f t="array" ref="P42">_xlfn.IFS(O42&gt;=10,"A",O42&gt;=5,"B",O42&gt;=3,"C",O42&lt;3,"D")</f>
        <v>D</v>
      </c>
      <c r="Q42" s="884"/>
      <c r="R42" s="885"/>
      <c r="S42" s="421"/>
    </row>
    <row r="43" spans="1:19" ht="33" customHeight="1">
      <c r="A43" s="238">
        <v>20</v>
      </c>
      <c r="B43" s="880"/>
      <c r="C43" s="881"/>
      <c r="D43" s="441"/>
      <c r="E43" s="880"/>
      <c r="F43" s="882"/>
      <c r="G43" s="882"/>
      <c r="H43" s="882"/>
      <c r="I43" s="882"/>
      <c r="J43" s="882"/>
      <c r="K43" s="882"/>
      <c r="L43" s="883"/>
      <c r="M43" s="442"/>
      <c r="N43" s="442"/>
      <c r="O43" s="442">
        <f t="shared" si="1"/>
        <v>0</v>
      </c>
      <c r="P43" s="442" t="str" cm="1">
        <f t="array" ref="P43">_xlfn.IFS(O43&gt;=10,"A",O43&gt;=5,"B",O43&gt;=3,"C",O43&lt;3,"D")</f>
        <v>D</v>
      </c>
      <c r="Q43" s="884"/>
      <c r="R43" s="885"/>
      <c r="S43" s="421"/>
    </row>
    <row r="44" spans="1:19" ht="33" customHeight="1">
      <c r="A44" s="238">
        <v>21</v>
      </c>
      <c r="B44" s="880"/>
      <c r="C44" s="881"/>
      <c r="D44" s="441"/>
      <c r="E44" s="880"/>
      <c r="F44" s="882"/>
      <c r="G44" s="882"/>
      <c r="H44" s="882"/>
      <c r="I44" s="882"/>
      <c r="J44" s="882"/>
      <c r="K44" s="882"/>
      <c r="L44" s="883"/>
      <c r="M44" s="442"/>
      <c r="N44" s="442"/>
      <c r="O44" s="442">
        <f t="shared" si="1"/>
        <v>0</v>
      </c>
      <c r="P44" s="442" t="str" cm="1">
        <f t="array" ref="P44">_xlfn.IFS(O44&gt;=10,"A",O44&gt;=5,"B",O44&gt;=3,"C",O44&lt;3,"D")</f>
        <v>D</v>
      </c>
      <c r="Q44" s="884"/>
      <c r="R44" s="885"/>
      <c r="S44" s="421"/>
    </row>
    <row r="45" spans="1:19" ht="33" customHeight="1">
      <c r="A45" s="238">
        <v>22</v>
      </c>
      <c r="B45" s="880"/>
      <c r="C45" s="881"/>
      <c r="D45" s="441"/>
      <c r="E45" s="880"/>
      <c r="F45" s="882"/>
      <c r="G45" s="882"/>
      <c r="H45" s="882"/>
      <c r="I45" s="882"/>
      <c r="J45" s="882"/>
      <c r="K45" s="882"/>
      <c r="L45" s="883"/>
      <c r="M45" s="442"/>
      <c r="N45" s="442"/>
      <c r="O45" s="442">
        <f t="shared" si="1"/>
        <v>0</v>
      </c>
      <c r="P45" s="442" t="str" cm="1">
        <f t="array" ref="P45">_xlfn.IFS(O45&gt;=10,"A",O45&gt;=5,"B",O45&gt;=3,"C",O45&lt;3,"D")</f>
        <v>D</v>
      </c>
      <c r="Q45" s="884"/>
      <c r="R45" s="885"/>
      <c r="S45" s="421"/>
    </row>
    <row r="46" spans="1:19" ht="33" customHeight="1">
      <c r="A46" s="238">
        <v>23</v>
      </c>
      <c r="B46" s="880"/>
      <c r="C46" s="881"/>
      <c r="D46" s="441"/>
      <c r="E46" s="880"/>
      <c r="F46" s="882"/>
      <c r="G46" s="882"/>
      <c r="H46" s="882"/>
      <c r="I46" s="882"/>
      <c r="J46" s="882"/>
      <c r="K46" s="882"/>
      <c r="L46" s="883"/>
      <c r="M46" s="442"/>
      <c r="N46" s="442"/>
      <c r="O46" s="442">
        <f t="shared" si="1"/>
        <v>0</v>
      </c>
      <c r="P46" s="442" t="str" cm="1">
        <f t="array" ref="P46">_xlfn.IFS(O46&gt;=10,"A",O46&gt;=5,"B",O46&gt;=3,"C",O46&lt;3,"D")</f>
        <v>D</v>
      </c>
      <c r="Q46" s="884"/>
      <c r="R46" s="885"/>
      <c r="S46" s="421"/>
    </row>
    <row r="47" spans="1:19" ht="33" customHeight="1">
      <c r="A47" s="238">
        <v>24</v>
      </c>
      <c r="B47" s="880"/>
      <c r="C47" s="881"/>
      <c r="D47" s="441"/>
      <c r="E47" s="880"/>
      <c r="F47" s="882"/>
      <c r="G47" s="882"/>
      <c r="H47" s="882"/>
      <c r="I47" s="882"/>
      <c r="J47" s="882"/>
      <c r="K47" s="882"/>
      <c r="L47" s="883"/>
      <c r="M47" s="442"/>
      <c r="N47" s="442"/>
      <c r="O47" s="442">
        <f t="shared" si="1"/>
        <v>0</v>
      </c>
      <c r="P47" s="442" t="str" cm="1">
        <f t="array" ref="P47">_xlfn.IFS(O47&gt;=10,"A",O47&gt;=5,"B",O47&gt;=3,"C",O47&lt;3,"D")</f>
        <v>D</v>
      </c>
      <c r="Q47" s="884"/>
      <c r="R47" s="885"/>
      <c r="S47" s="421"/>
    </row>
    <row r="48" spans="1:19" s="127" customFormat="1" ht="10.5" customHeight="1">
      <c r="B48" s="875" t="s">
        <v>611</v>
      </c>
      <c r="C48" s="876"/>
      <c r="D48" s="876"/>
      <c r="E48" s="876"/>
      <c r="F48" s="876"/>
      <c r="G48" s="876"/>
      <c r="H48" s="876"/>
      <c r="I48" s="876"/>
      <c r="J48" s="876"/>
      <c r="K48" s="876"/>
      <c r="L48" s="876"/>
      <c r="M48" s="876"/>
      <c r="N48" s="876"/>
      <c r="O48" s="876"/>
      <c r="P48" s="876"/>
      <c r="Q48" s="287"/>
    </row>
    <row r="49" spans="1:19" s="127" customFormat="1" ht="13.5" customHeight="1">
      <c r="A49" s="422" t="s">
        <v>253</v>
      </c>
      <c r="B49" s="422"/>
      <c r="C49" s="423"/>
      <c r="E49" s="877" t="s">
        <v>612</v>
      </c>
      <c r="F49" s="424" t="s">
        <v>613</v>
      </c>
      <c r="G49" s="425"/>
      <c r="H49" s="426"/>
      <c r="I49" s="427"/>
      <c r="J49" s="428"/>
      <c r="K49" s="429"/>
      <c r="L49" s="429"/>
      <c r="M49" s="429"/>
      <c r="N49" s="429"/>
      <c r="O49" s="429"/>
      <c r="P49" s="429"/>
      <c r="Q49" s="429"/>
      <c r="R49" s="429"/>
      <c r="S49" s="430"/>
    </row>
    <row r="50" spans="1:19" s="127" customFormat="1" ht="13.5" customHeight="1">
      <c r="A50" s="422"/>
      <c r="B50" s="431" t="s">
        <v>614</v>
      </c>
      <c r="C50" s="423"/>
      <c r="D50" s="423"/>
      <c r="E50" s="878"/>
      <c r="F50" s="432" t="s">
        <v>615</v>
      </c>
      <c r="G50" s="423"/>
      <c r="H50" s="131"/>
      <c r="I50" s="433"/>
      <c r="J50" s="434"/>
      <c r="S50" s="134"/>
    </row>
    <row r="51" spans="1:19" s="127" customFormat="1" ht="13.5" customHeight="1">
      <c r="A51" s="423"/>
      <c r="B51" s="431" t="s">
        <v>485</v>
      </c>
      <c r="D51" s="423"/>
      <c r="E51" s="878"/>
      <c r="F51" s="432" t="s">
        <v>616</v>
      </c>
      <c r="G51" s="423"/>
      <c r="H51" s="131"/>
      <c r="I51" s="433"/>
      <c r="S51" s="134"/>
    </row>
    <row r="52" spans="1:19" s="127" customFormat="1" ht="13.5" customHeight="1">
      <c r="A52" s="131"/>
      <c r="B52" s="435" t="s">
        <v>617</v>
      </c>
      <c r="C52" s="131"/>
      <c r="D52" s="131"/>
      <c r="E52" s="879"/>
      <c r="F52" s="436" t="s">
        <v>618</v>
      </c>
      <c r="G52" s="437"/>
      <c r="H52" s="437"/>
      <c r="I52" s="438"/>
      <c r="J52" s="439"/>
      <c r="K52" s="135"/>
      <c r="L52" s="135"/>
      <c r="M52" s="135"/>
      <c r="N52" s="135"/>
      <c r="O52" s="135"/>
      <c r="P52" s="135"/>
      <c r="Q52" s="135"/>
      <c r="R52" s="135"/>
      <c r="S52" s="136"/>
    </row>
    <row r="53" spans="1:19">
      <c r="A53" s="131"/>
      <c r="B53" s="131"/>
      <c r="C53" s="131"/>
      <c r="D53" s="131"/>
      <c r="E53" s="131"/>
      <c r="F53" s="131"/>
      <c r="G53" s="131"/>
      <c r="H53" s="131"/>
      <c r="I53" s="131"/>
      <c r="J53" s="131"/>
      <c r="K53" s="131"/>
      <c r="L53" s="130"/>
      <c r="M53" s="127"/>
      <c r="N53" s="127"/>
      <c r="O53" s="127"/>
      <c r="P53" s="127"/>
      <c r="Q53" s="127"/>
      <c r="R53" s="127"/>
      <c r="S53" s="127"/>
    </row>
  </sheetData>
  <mergeCells count="122">
    <mergeCell ref="S4:S5"/>
    <mergeCell ref="A5:B5"/>
    <mergeCell ref="C5:K5"/>
    <mergeCell ref="A1:K1"/>
    <mergeCell ref="L1:S1"/>
    <mergeCell ref="A2:B2"/>
    <mergeCell ref="C2:K2"/>
    <mergeCell ref="L2:L3"/>
    <mergeCell ref="M2:Q3"/>
    <mergeCell ref="R2:R3"/>
    <mergeCell ref="S2:S3"/>
    <mergeCell ref="A3:B4"/>
    <mergeCell ref="C3:K4"/>
    <mergeCell ref="A7:A9"/>
    <mergeCell ref="B7:C9"/>
    <mergeCell ref="D7:D9"/>
    <mergeCell ref="E7:L9"/>
    <mergeCell ref="M7:P8"/>
    <mergeCell ref="Q7:R9"/>
    <mergeCell ref="L4:L5"/>
    <mergeCell ref="M4:Q5"/>
    <mergeCell ref="R4:R5"/>
    <mergeCell ref="B12:C12"/>
    <mergeCell ref="E12:L12"/>
    <mergeCell ref="Q12:R12"/>
    <mergeCell ref="B13:C13"/>
    <mergeCell ref="E13:L13"/>
    <mergeCell ref="Q13:R13"/>
    <mergeCell ref="S7:S9"/>
    <mergeCell ref="B10:C10"/>
    <mergeCell ref="E10:L10"/>
    <mergeCell ref="Q10:R10"/>
    <mergeCell ref="B11:C11"/>
    <mergeCell ref="E11:L11"/>
    <mergeCell ref="Q11:R11"/>
    <mergeCell ref="B16:C16"/>
    <mergeCell ref="E16:L16"/>
    <mergeCell ref="Q16:R16"/>
    <mergeCell ref="B17:C17"/>
    <mergeCell ref="E17:L17"/>
    <mergeCell ref="Q17:R17"/>
    <mergeCell ref="B14:C14"/>
    <mergeCell ref="E14:L14"/>
    <mergeCell ref="Q14:R14"/>
    <mergeCell ref="B15:C15"/>
    <mergeCell ref="E15:L15"/>
    <mergeCell ref="Q15:R15"/>
    <mergeCell ref="B20:C20"/>
    <mergeCell ref="E20:L20"/>
    <mergeCell ref="Q20:R20"/>
    <mergeCell ref="B21:C21"/>
    <mergeCell ref="E21:L21"/>
    <mergeCell ref="Q21:R21"/>
    <mergeCell ref="B18:C18"/>
    <mergeCell ref="E18:L18"/>
    <mergeCell ref="Q18:R18"/>
    <mergeCell ref="B19:C19"/>
    <mergeCell ref="E19:L19"/>
    <mergeCell ref="Q19:R19"/>
    <mergeCell ref="S30:S31"/>
    <mergeCell ref="A31:B31"/>
    <mergeCell ref="C31:K31"/>
    <mergeCell ref="B22:P22"/>
    <mergeCell ref="E23:E26"/>
    <mergeCell ref="A27:K27"/>
    <mergeCell ref="L27:S27"/>
    <mergeCell ref="A28:B28"/>
    <mergeCell ref="C28:K28"/>
    <mergeCell ref="L28:L29"/>
    <mergeCell ref="M28:Q29"/>
    <mergeCell ref="R28:R29"/>
    <mergeCell ref="S28:S29"/>
    <mergeCell ref="A33:A35"/>
    <mergeCell ref="B33:C35"/>
    <mergeCell ref="D33:D35"/>
    <mergeCell ref="E33:L35"/>
    <mergeCell ref="M33:P34"/>
    <mergeCell ref="Q33:R35"/>
    <mergeCell ref="A29:B30"/>
    <mergeCell ref="C29:K30"/>
    <mergeCell ref="L30:L31"/>
    <mergeCell ref="M30:Q31"/>
    <mergeCell ref="R30:R31"/>
    <mergeCell ref="B38:C38"/>
    <mergeCell ref="E38:L38"/>
    <mergeCell ref="Q38:R38"/>
    <mergeCell ref="B39:C39"/>
    <mergeCell ref="E39:L39"/>
    <mergeCell ref="Q39:R39"/>
    <mergeCell ref="S33:S35"/>
    <mergeCell ref="B36:C36"/>
    <mergeCell ref="E36:L36"/>
    <mergeCell ref="Q36:R36"/>
    <mergeCell ref="B37:C37"/>
    <mergeCell ref="E37:L37"/>
    <mergeCell ref="Q37:R37"/>
    <mergeCell ref="B42:C42"/>
    <mergeCell ref="E42:L42"/>
    <mergeCell ref="Q42:R42"/>
    <mergeCell ref="B43:C43"/>
    <mergeCell ref="E43:L43"/>
    <mergeCell ref="Q43:R43"/>
    <mergeCell ref="B40:C40"/>
    <mergeCell ref="E40:L40"/>
    <mergeCell ref="Q40:R40"/>
    <mergeCell ref="B41:C41"/>
    <mergeCell ref="E41:L41"/>
    <mergeCell ref="Q41:R41"/>
    <mergeCell ref="B48:P48"/>
    <mergeCell ref="E49:E52"/>
    <mergeCell ref="B46:C46"/>
    <mergeCell ref="E46:L46"/>
    <mergeCell ref="Q46:R46"/>
    <mergeCell ref="B47:C47"/>
    <mergeCell ref="E47:L47"/>
    <mergeCell ref="Q47:R47"/>
    <mergeCell ref="B44:C44"/>
    <mergeCell ref="E44:L44"/>
    <mergeCell ref="Q44:R44"/>
    <mergeCell ref="B45:C45"/>
    <mergeCell ref="E45:L45"/>
    <mergeCell ref="Q45:R45"/>
  </mergeCells>
  <phoneticPr fontId="1"/>
  <dataValidations count="2">
    <dataValidation type="list" allowBlank="1" showInputMessage="1" showErrorMessage="1" sqref="M10:M21 M36:M47" xr:uid="{BC219119-BDC9-4B4D-9E59-C5A5DCECA7CC}">
      <formula1>"50,10,8,6"</formula1>
    </dataValidation>
    <dataValidation type="list" allowBlank="1" showInputMessage="1" showErrorMessage="1" sqref="N10:N21 N36:N47" xr:uid="{4A1B866A-9710-4109-B251-CDD97BF0C08A}">
      <formula1>"0.1,0.3,0.6,1"</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A4F94-BD69-44BF-90FD-E0D3793C333D}">
  <sheetPr>
    <tabColor rgb="FF00B0F0"/>
  </sheetPr>
  <dimension ref="A1:DW27"/>
  <sheetViews>
    <sheetView view="pageBreakPreview" zoomScale="95" zoomScaleNormal="100" zoomScaleSheetLayoutView="110" workbookViewId="0">
      <selection activeCell="O2" sqref="O2:P3"/>
    </sheetView>
  </sheetViews>
  <sheetFormatPr defaultColWidth="7.25" defaultRowHeight="13.5"/>
  <cols>
    <col min="1" max="27" width="2.5" style="127" customWidth="1"/>
    <col min="28" max="37" width="3.125" style="127" customWidth="1"/>
    <col min="38" max="54" width="2.125" style="127" customWidth="1"/>
    <col min="55" max="68" width="1.875" style="127" customWidth="1"/>
    <col min="69" max="16384" width="7.25" style="127"/>
  </cols>
  <sheetData>
    <row r="1" spans="1:127" ht="19.149999999999999" customHeight="1">
      <c r="A1" s="934" t="s">
        <v>378</v>
      </c>
      <c r="B1" s="934"/>
      <c r="C1" s="934"/>
      <c r="D1" s="934"/>
      <c r="E1" s="934"/>
      <c r="F1" s="934"/>
      <c r="G1" s="934"/>
      <c r="H1" s="934"/>
      <c r="I1" s="934"/>
      <c r="J1" s="934"/>
      <c r="K1" s="934"/>
      <c r="L1" s="934"/>
      <c r="M1" s="934"/>
      <c r="N1" s="934"/>
      <c r="O1" s="934"/>
      <c r="P1" s="934"/>
      <c r="Q1" s="934"/>
      <c r="R1" s="934"/>
      <c r="S1" s="934"/>
      <c r="T1" s="934"/>
      <c r="U1" s="934"/>
      <c r="V1" s="934"/>
      <c r="W1" s="934"/>
      <c r="X1" s="934"/>
      <c r="Y1" s="934"/>
      <c r="Z1" s="934"/>
      <c r="AA1" s="934"/>
      <c r="AB1" s="934"/>
      <c r="AC1" s="934"/>
      <c r="AD1" s="934"/>
      <c r="AE1" s="934"/>
      <c r="AF1" s="934"/>
      <c r="AG1" s="934"/>
      <c r="AH1" s="934"/>
      <c r="AI1" s="934"/>
      <c r="AJ1" s="934"/>
      <c r="AK1" s="1060" t="s">
        <v>248</v>
      </c>
      <c r="AL1" s="1061"/>
      <c r="AM1" s="1061"/>
      <c r="AN1" s="1061"/>
      <c r="AO1" s="1062"/>
      <c r="AP1" s="1025" t="s">
        <v>487</v>
      </c>
      <c r="AQ1" s="1026"/>
      <c r="AR1" s="1026"/>
      <c r="AS1" s="1026"/>
      <c r="AT1" s="1026"/>
      <c r="AU1" s="1026"/>
      <c r="AV1" s="1026"/>
      <c r="AW1" s="1026"/>
      <c r="AX1" s="1026"/>
      <c r="AY1" s="1027"/>
      <c r="AZ1" s="1060" t="s">
        <v>379</v>
      </c>
      <c r="BA1" s="1061"/>
      <c r="BB1" s="1061"/>
      <c r="BC1" s="1061"/>
      <c r="BD1" s="1061"/>
      <c r="BE1" s="1062"/>
      <c r="BF1" s="1066" t="s">
        <v>465</v>
      </c>
      <c r="BG1" s="1026"/>
      <c r="BH1" s="1026"/>
      <c r="BI1" s="1026"/>
      <c r="BJ1" s="1026"/>
      <c r="BK1" s="1026"/>
      <c r="BL1" s="1026"/>
      <c r="BM1" s="1026"/>
      <c r="BN1" s="1026"/>
      <c r="BO1" s="1026"/>
      <c r="BP1" s="1027"/>
      <c r="CR1" s="127">
        <v>2019</v>
      </c>
      <c r="CS1" s="127">
        <v>2020</v>
      </c>
      <c r="CT1" s="127">
        <v>2021</v>
      </c>
      <c r="CU1" s="127">
        <v>2022</v>
      </c>
      <c r="CV1" s="127">
        <v>2023</v>
      </c>
      <c r="CW1" s="127">
        <v>2024</v>
      </c>
      <c r="CX1" s="127">
        <v>2025</v>
      </c>
      <c r="CY1" s="127">
        <v>2026</v>
      </c>
      <c r="CZ1" s="127">
        <v>2027</v>
      </c>
      <c r="DA1" s="127">
        <v>2028</v>
      </c>
      <c r="DB1" s="127">
        <v>2029</v>
      </c>
    </row>
    <row r="2" spans="1:127" ht="19.149999999999999" customHeight="1">
      <c r="A2" s="1009" t="s">
        <v>380</v>
      </c>
      <c r="B2" s="1010"/>
      <c r="C2" s="1010"/>
      <c r="D2" s="1010"/>
      <c r="E2" s="1010"/>
      <c r="F2" s="911" t="s">
        <v>381</v>
      </c>
      <c r="G2" s="1013">
        <v>2024</v>
      </c>
      <c r="H2" s="1013"/>
      <c r="I2" s="1013"/>
      <c r="J2" s="1013"/>
      <c r="K2" s="234" t="s">
        <v>54</v>
      </c>
      <c r="L2" s="1013">
        <v>5</v>
      </c>
      <c r="M2" s="1013"/>
      <c r="N2" s="234" t="s">
        <v>382</v>
      </c>
      <c r="O2" s="1013">
        <v>2</v>
      </c>
      <c r="P2" s="1013"/>
      <c r="Q2" s="234" t="s">
        <v>61</v>
      </c>
      <c r="R2" s="1035"/>
      <c r="S2" s="1036"/>
      <c r="T2" s="1039" t="s">
        <v>383</v>
      </c>
      <c r="U2" s="1039"/>
      <c r="V2" s="1039"/>
      <c r="W2" s="1039"/>
      <c r="X2" s="1039"/>
      <c r="Y2" s="1039"/>
      <c r="Z2" s="1039"/>
      <c r="AA2" s="1039"/>
      <c r="AB2" s="1039"/>
      <c r="AC2" s="1040" t="s">
        <v>392</v>
      </c>
      <c r="AD2" s="1041"/>
      <c r="AE2" s="1042"/>
      <c r="AF2" s="1043" t="s">
        <v>384</v>
      </c>
      <c r="AG2" s="1044"/>
      <c r="AH2" s="1044"/>
      <c r="AI2" s="1044"/>
      <c r="AJ2" s="1045"/>
      <c r="AK2" s="1063"/>
      <c r="AL2" s="1064"/>
      <c r="AM2" s="1064"/>
      <c r="AN2" s="1064"/>
      <c r="AO2" s="1065"/>
      <c r="AP2" s="1028"/>
      <c r="AQ2" s="1029"/>
      <c r="AR2" s="1029"/>
      <c r="AS2" s="1029"/>
      <c r="AT2" s="1029"/>
      <c r="AU2" s="1029"/>
      <c r="AV2" s="1029"/>
      <c r="AW2" s="1029"/>
      <c r="AX2" s="1029"/>
      <c r="AY2" s="1030"/>
      <c r="AZ2" s="1063"/>
      <c r="BA2" s="1064"/>
      <c r="BB2" s="1064"/>
      <c r="BC2" s="1064"/>
      <c r="BD2" s="1064"/>
      <c r="BE2" s="1065"/>
      <c r="BF2" s="1028"/>
      <c r="BG2" s="1029"/>
      <c r="BH2" s="1029"/>
      <c r="BI2" s="1029"/>
      <c r="BJ2" s="1029"/>
      <c r="BK2" s="1029"/>
      <c r="BL2" s="1029"/>
      <c r="BM2" s="1029"/>
      <c r="BN2" s="1029"/>
      <c r="BO2" s="1029"/>
      <c r="BP2" s="1030"/>
      <c r="CR2" s="127">
        <v>1</v>
      </c>
      <c r="CS2" s="127">
        <v>2</v>
      </c>
      <c r="CT2" s="127">
        <v>3</v>
      </c>
      <c r="CU2" s="127">
        <v>4</v>
      </c>
      <c r="CV2" s="127">
        <v>5</v>
      </c>
      <c r="CW2" s="127">
        <v>6</v>
      </c>
      <c r="CX2" s="127">
        <v>7</v>
      </c>
      <c r="CY2" s="127">
        <v>8</v>
      </c>
      <c r="CZ2" s="127">
        <v>9</v>
      </c>
      <c r="DA2" s="127">
        <v>9</v>
      </c>
      <c r="DB2" s="127">
        <v>10</v>
      </c>
      <c r="DC2" s="127">
        <v>11</v>
      </c>
      <c r="DD2" s="127">
        <v>12</v>
      </c>
      <c r="DE2" s="127">
        <v>13</v>
      </c>
      <c r="DF2" s="127">
        <v>14</v>
      </c>
      <c r="DG2" s="127">
        <v>15</v>
      </c>
      <c r="DH2" s="127">
        <v>16</v>
      </c>
      <c r="DI2" s="127">
        <v>17</v>
      </c>
      <c r="DJ2" s="127">
        <v>18</v>
      </c>
      <c r="DK2" s="127">
        <v>19</v>
      </c>
      <c r="DL2" s="127">
        <v>20</v>
      </c>
      <c r="DM2" s="127">
        <v>21</v>
      </c>
      <c r="DN2" s="127">
        <v>22</v>
      </c>
      <c r="DO2" s="127">
        <v>23</v>
      </c>
      <c r="DP2" s="127">
        <v>24</v>
      </c>
      <c r="DQ2" s="127">
        <v>25</v>
      </c>
      <c r="DR2" s="127">
        <v>26</v>
      </c>
      <c r="DS2" s="127">
        <v>27</v>
      </c>
      <c r="DT2" s="127">
        <v>28</v>
      </c>
      <c r="DU2" s="127">
        <v>29</v>
      </c>
      <c r="DV2" s="127">
        <v>30</v>
      </c>
      <c r="DW2" s="127">
        <v>31</v>
      </c>
    </row>
    <row r="3" spans="1:127" ht="9" customHeight="1">
      <c r="A3" s="1011"/>
      <c r="B3" s="1012"/>
      <c r="C3" s="1012"/>
      <c r="D3" s="1012"/>
      <c r="E3" s="1012"/>
      <c r="F3" s="913"/>
      <c r="G3" s="1015"/>
      <c r="H3" s="1015"/>
      <c r="I3" s="1015"/>
      <c r="J3" s="1015"/>
      <c r="K3" s="135"/>
      <c r="L3" s="1015"/>
      <c r="M3" s="1015"/>
      <c r="N3" s="135"/>
      <c r="O3" s="1015"/>
      <c r="P3" s="1015"/>
      <c r="Q3" s="135"/>
      <c r="R3" s="1037"/>
      <c r="S3" s="1038"/>
      <c r="T3" s="1039" t="s">
        <v>385</v>
      </c>
      <c r="U3" s="1039"/>
      <c r="V3" s="1039"/>
      <c r="W3" s="1039"/>
      <c r="X3" s="1039"/>
      <c r="Y3" s="1039"/>
      <c r="Z3" s="1039"/>
      <c r="AA3" s="1039"/>
      <c r="AB3" s="1039"/>
      <c r="AC3" s="1052" t="s">
        <v>392</v>
      </c>
      <c r="AD3" s="1053"/>
      <c r="AE3" s="1054"/>
      <c r="AF3" s="1046"/>
      <c r="AG3" s="1047"/>
      <c r="AH3" s="1047"/>
      <c r="AI3" s="1047"/>
      <c r="AJ3" s="1048"/>
      <c r="AK3" s="1063"/>
      <c r="AL3" s="1064"/>
      <c r="AM3" s="1064"/>
      <c r="AN3" s="1064"/>
      <c r="AO3" s="1065"/>
      <c r="AP3" s="1028"/>
      <c r="AQ3" s="1029"/>
      <c r="AR3" s="1029"/>
      <c r="AS3" s="1029"/>
      <c r="AT3" s="1029"/>
      <c r="AU3" s="1029"/>
      <c r="AV3" s="1029"/>
      <c r="AW3" s="1029"/>
      <c r="AX3" s="1029"/>
      <c r="AY3" s="1030"/>
      <c r="AZ3" s="1063"/>
      <c r="BA3" s="1064"/>
      <c r="BB3" s="1064"/>
      <c r="BC3" s="1064"/>
      <c r="BD3" s="1064"/>
      <c r="BE3" s="1065"/>
      <c r="BF3" s="1028"/>
      <c r="BG3" s="1029"/>
      <c r="BH3" s="1029"/>
      <c r="BI3" s="1029"/>
      <c r="BJ3" s="1029"/>
      <c r="BK3" s="1029"/>
      <c r="BL3" s="1029"/>
      <c r="BM3" s="1029"/>
      <c r="BN3" s="1029"/>
      <c r="BO3" s="1029"/>
      <c r="BP3" s="1030"/>
      <c r="CR3" s="1008"/>
      <c r="CS3" s="1008" t="s">
        <v>386</v>
      </c>
      <c r="CT3" s="1008" t="s">
        <v>387</v>
      </c>
    </row>
    <row r="4" spans="1:127" ht="9" customHeight="1">
      <c r="A4" s="1009" t="s">
        <v>388</v>
      </c>
      <c r="B4" s="1010"/>
      <c r="C4" s="1010"/>
      <c r="D4" s="1010"/>
      <c r="E4" s="1010"/>
      <c r="F4" s="911" t="s">
        <v>381</v>
      </c>
      <c r="G4" s="1013" t="s">
        <v>482</v>
      </c>
      <c r="H4" s="1013"/>
      <c r="I4" s="1013"/>
      <c r="J4" s="1013"/>
      <c r="K4" s="1013"/>
      <c r="L4" s="1013"/>
      <c r="M4" s="1013"/>
      <c r="N4" s="1013"/>
      <c r="O4" s="1013"/>
      <c r="P4" s="1013"/>
      <c r="Q4" s="1013"/>
      <c r="R4" s="1013"/>
      <c r="S4" s="1014"/>
      <c r="T4" s="1039"/>
      <c r="U4" s="1039"/>
      <c r="V4" s="1039"/>
      <c r="W4" s="1039"/>
      <c r="X4" s="1039"/>
      <c r="Y4" s="1039"/>
      <c r="Z4" s="1039"/>
      <c r="AA4" s="1039"/>
      <c r="AB4" s="1039"/>
      <c r="AC4" s="1055"/>
      <c r="AD4" s="1056"/>
      <c r="AE4" s="1057"/>
      <c r="AF4" s="1046"/>
      <c r="AG4" s="1047"/>
      <c r="AH4" s="1047"/>
      <c r="AI4" s="1047"/>
      <c r="AJ4" s="1048"/>
      <c r="AK4" s="1017" t="s">
        <v>389</v>
      </c>
      <c r="AL4" s="1018"/>
      <c r="AM4" s="1018"/>
      <c r="AN4" s="1018"/>
      <c r="AO4" s="1019"/>
      <c r="AP4" s="1025" t="s">
        <v>488</v>
      </c>
      <c r="AQ4" s="1026"/>
      <c r="AR4" s="1026"/>
      <c r="AS4" s="1026"/>
      <c r="AT4" s="1026"/>
      <c r="AU4" s="1026"/>
      <c r="AV4" s="1026"/>
      <c r="AW4" s="1026"/>
      <c r="AX4" s="1026"/>
      <c r="AY4" s="1027"/>
      <c r="AZ4" s="1017" t="s">
        <v>390</v>
      </c>
      <c r="BA4" s="1018"/>
      <c r="BB4" s="1018"/>
      <c r="BC4" s="1018"/>
      <c r="BD4" s="1018"/>
      <c r="BE4" s="1019"/>
      <c r="BF4" s="1025" t="s">
        <v>489</v>
      </c>
      <c r="BG4" s="1026"/>
      <c r="BH4" s="1026"/>
      <c r="BI4" s="1026"/>
      <c r="BJ4" s="1026"/>
      <c r="BK4" s="1026"/>
      <c r="BL4" s="1026"/>
      <c r="BM4" s="1026"/>
      <c r="BN4" s="1026"/>
      <c r="BO4" s="1026"/>
      <c r="BP4" s="1027"/>
      <c r="CR4" s="1008"/>
      <c r="CS4" s="1008"/>
      <c r="CT4" s="1008"/>
    </row>
    <row r="5" spans="1:127" ht="16.5" customHeight="1">
      <c r="A5" s="1011"/>
      <c r="B5" s="1012"/>
      <c r="C5" s="1012"/>
      <c r="D5" s="1012"/>
      <c r="E5" s="1012"/>
      <c r="F5" s="913"/>
      <c r="G5" s="1015"/>
      <c r="H5" s="1015"/>
      <c r="I5" s="1015"/>
      <c r="J5" s="1015"/>
      <c r="K5" s="1015"/>
      <c r="L5" s="1015"/>
      <c r="M5" s="1015"/>
      <c r="N5" s="1015"/>
      <c r="O5" s="1015"/>
      <c r="P5" s="1015"/>
      <c r="Q5" s="1015"/>
      <c r="R5" s="1015"/>
      <c r="S5" s="1016"/>
      <c r="T5" s="1058" t="s">
        <v>391</v>
      </c>
      <c r="U5" s="1059"/>
      <c r="V5" s="1059"/>
      <c r="W5" s="1059"/>
      <c r="X5" s="1059"/>
      <c r="Y5" s="1059"/>
      <c r="Z5" s="1059"/>
      <c r="AA5" s="1059"/>
      <c r="AB5" s="1059"/>
      <c r="AC5" s="1055" t="s">
        <v>393</v>
      </c>
      <c r="AD5" s="1056"/>
      <c r="AE5" s="1057"/>
      <c r="AF5" s="1049"/>
      <c r="AG5" s="1050"/>
      <c r="AH5" s="1050"/>
      <c r="AI5" s="1050"/>
      <c r="AJ5" s="1051"/>
      <c r="AK5" s="1020"/>
      <c r="AL5" s="1020"/>
      <c r="AM5" s="1020"/>
      <c r="AN5" s="1020"/>
      <c r="AO5" s="1021"/>
      <c r="AP5" s="1028"/>
      <c r="AQ5" s="1029"/>
      <c r="AR5" s="1029"/>
      <c r="AS5" s="1029"/>
      <c r="AT5" s="1029"/>
      <c r="AU5" s="1029"/>
      <c r="AV5" s="1029"/>
      <c r="AW5" s="1029"/>
      <c r="AX5" s="1029"/>
      <c r="AY5" s="1030"/>
      <c r="AZ5" s="1034"/>
      <c r="BA5" s="1020"/>
      <c r="BB5" s="1020"/>
      <c r="BC5" s="1020"/>
      <c r="BD5" s="1020"/>
      <c r="BE5" s="1021"/>
      <c r="BF5" s="1028"/>
      <c r="BG5" s="1029"/>
      <c r="BH5" s="1029"/>
      <c r="BI5" s="1029"/>
      <c r="BJ5" s="1029"/>
      <c r="BK5" s="1029"/>
      <c r="BL5" s="1029"/>
      <c r="BM5" s="1029"/>
      <c r="BN5" s="1029"/>
      <c r="BO5" s="1029"/>
      <c r="BP5" s="1030"/>
      <c r="CS5" s="127" t="s">
        <v>392</v>
      </c>
      <c r="CT5" s="127" t="s">
        <v>393</v>
      </c>
    </row>
    <row r="6" spans="1:127" ht="21.75" customHeight="1">
      <c r="A6" s="986" t="s">
        <v>394</v>
      </c>
      <c r="B6" s="987"/>
      <c r="C6" s="987"/>
      <c r="D6" s="987"/>
      <c r="E6" s="987"/>
      <c r="F6" s="272" t="s">
        <v>395</v>
      </c>
      <c r="G6" s="951" t="s">
        <v>456</v>
      </c>
      <c r="H6" s="951"/>
      <c r="I6" s="951"/>
      <c r="J6" s="951"/>
      <c r="K6" s="951"/>
      <c r="L6" s="951"/>
      <c r="M6" s="951"/>
      <c r="N6" s="951"/>
      <c r="O6" s="951"/>
      <c r="P6" s="951"/>
      <c r="Q6" s="951"/>
      <c r="R6" s="951"/>
      <c r="S6" s="952"/>
      <c r="T6" s="988" t="s">
        <v>396</v>
      </c>
      <c r="U6" s="989"/>
      <c r="V6" s="989"/>
      <c r="W6" s="989"/>
      <c r="X6" s="990"/>
      <c r="Y6" s="991" t="s">
        <v>484</v>
      </c>
      <c r="Z6" s="992"/>
      <c r="AA6" s="992"/>
      <c r="AB6" s="992"/>
      <c r="AC6" s="992"/>
      <c r="AD6" s="992"/>
      <c r="AE6" s="992"/>
      <c r="AF6" s="992"/>
      <c r="AG6" s="992"/>
      <c r="AH6" s="992"/>
      <c r="AI6" s="992"/>
      <c r="AJ6" s="993"/>
      <c r="AK6" s="1022"/>
      <c r="AL6" s="1023"/>
      <c r="AM6" s="1023"/>
      <c r="AN6" s="1023"/>
      <c r="AO6" s="1024"/>
      <c r="AP6" s="1031"/>
      <c r="AQ6" s="1032"/>
      <c r="AR6" s="1032"/>
      <c r="AS6" s="1032"/>
      <c r="AT6" s="1032"/>
      <c r="AU6" s="1032"/>
      <c r="AV6" s="1032"/>
      <c r="AW6" s="1032"/>
      <c r="AX6" s="1032"/>
      <c r="AY6" s="1033"/>
      <c r="AZ6" s="1022"/>
      <c r="BA6" s="1023"/>
      <c r="BB6" s="1023"/>
      <c r="BC6" s="1023"/>
      <c r="BD6" s="1023"/>
      <c r="BE6" s="1024"/>
      <c r="BF6" s="1031"/>
      <c r="BG6" s="1032"/>
      <c r="BH6" s="1032"/>
      <c r="BI6" s="1032"/>
      <c r="BJ6" s="1032"/>
      <c r="BK6" s="1032"/>
      <c r="BL6" s="1032"/>
      <c r="BM6" s="1032"/>
      <c r="BN6" s="1032"/>
      <c r="BO6" s="1032"/>
      <c r="BP6" s="1033"/>
      <c r="BT6" s="994"/>
      <c r="BU6" s="994"/>
      <c r="BV6" s="994"/>
      <c r="BW6" s="994"/>
      <c r="BX6" s="994"/>
      <c r="BY6" s="994"/>
      <c r="BZ6" s="994"/>
      <c r="CA6" s="994"/>
      <c r="CB6" s="994"/>
      <c r="CC6" s="994"/>
      <c r="CD6" s="994"/>
      <c r="CE6" s="994"/>
      <c r="CF6" s="994"/>
    </row>
    <row r="7" spans="1:127" ht="9" customHeight="1">
      <c r="A7" s="126"/>
      <c r="B7" s="126"/>
      <c r="C7" s="126"/>
      <c r="D7" s="126"/>
      <c r="E7" s="126"/>
      <c r="F7" s="126"/>
      <c r="G7" s="126"/>
      <c r="H7" s="126"/>
      <c r="I7" s="126"/>
      <c r="J7" s="126"/>
      <c r="K7" s="126"/>
      <c r="L7" s="126"/>
      <c r="M7" s="126"/>
      <c r="N7" s="126"/>
      <c r="O7" s="126"/>
      <c r="P7" s="126"/>
      <c r="Q7" s="126"/>
      <c r="R7" s="126"/>
      <c r="S7" s="126"/>
      <c r="T7" s="126"/>
      <c r="U7" s="126"/>
      <c r="BT7" s="994"/>
      <c r="BU7" s="994"/>
      <c r="BV7" s="994"/>
      <c r="BW7" s="994"/>
      <c r="BX7" s="994"/>
      <c r="BY7" s="994"/>
      <c r="BZ7" s="994"/>
      <c r="CA7" s="994"/>
      <c r="CB7" s="994"/>
      <c r="CC7" s="994"/>
      <c r="CD7" s="994"/>
      <c r="CE7" s="994"/>
      <c r="CF7" s="994"/>
    </row>
    <row r="8" spans="1:127" ht="12.95" customHeight="1">
      <c r="A8" s="889" t="s">
        <v>251</v>
      </c>
      <c r="B8" s="892" t="s">
        <v>397</v>
      </c>
      <c r="C8" s="901"/>
      <c r="D8" s="901"/>
      <c r="E8" s="901"/>
      <c r="F8" s="901"/>
      <c r="G8" s="901"/>
      <c r="H8" s="901"/>
      <c r="I8" s="901"/>
      <c r="J8" s="901"/>
      <c r="K8" s="901"/>
      <c r="L8" s="901"/>
      <c r="M8" s="901"/>
      <c r="N8" s="901"/>
      <c r="O8" s="901"/>
      <c r="P8" s="901"/>
      <c r="Q8" s="901"/>
      <c r="R8" s="901"/>
      <c r="S8" s="901"/>
      <c r="T8" s="235"/>
      <c r="U8" s="235"/>
      <c r="V8" s="995" t="s">
        <v>398</v>
      </c>
      <c r="W8" s="996"/>
      <c r="X8" s="996"/>
      <c r="Y8" s="997"/>
      <c r="Z8" s="995" t="s">
        <v>399</v>
      </c>
      <c r="AA8" s="996"/>
      <c r="AB8" s="996"/>
      <c r="AC8" s="996"/>
      <c r="AD8" s="996"/>
      <c r="AE8" s="996"/>
      <c r="AF8" s="996"/>
      <c r="AG8" s="996"/>
      <c r="AH8" s="1004"/>
      <c r="AI8" s="1005" t="s">
        <v>400</v>
      </c>
      <c r="AJ8" s="901" t="s">
        <v>401</v>
      </c>
      <c r="AK8" s="901"/>
      <c r="AL8" s="901"/>
      <c r="AM8" s="901"/>
      <c r="AN8" s="901"/>
      <c r="AO8" s="901"/>
      <c r="AP8" s="901"/>
      <c r="AQ8" s="901"/>
      <c r="AR8" s="901"/>
      <c r="AS8" s="901"/>
      <c r="AT8" s="901"/>
      <c r="AU8" s="901"/>
      <c r="AV8" s="901"/>
      <c r="AW8" s="901"/>
      <c r="AX8" s="901"/>
      <c r="AY8" s="901"/>
      <c r="AZ8" s="901"/>
      <c r="BA8" s="901"/>
      <c r="BB8" s="901"/>
      <c r="BC8" s="973" t="s">
        <v>402</v>
      </c>
      <c r="BD8" s="974"/>
      <c r="BE8" s="974"/>
      <c r="BF8" s="974"/>
      <c r="BG8" s="974"/>
      <c r="BH8" s="974"/>
      <c r="BI8" s="974"/>
      <c r="BJ8" s="974"/>
      <c r="BK8" s="974"/>
      <c r="BL8" s="974"/>
      <c r="BM8" s="974"/>
      <c r="BN8" s="974"/>
      <c r="BO8" s="974"/>
      <c r="BP8" s="975"/>
    </row>
    <row r="9" spans="1:127" ht="3.75" customHeight="1">
      <c r="A9" s="890"/>
      <c r="B9" s="894"/>
      <c r="C9" s="902"/>
      <c r="D9" s="902"/>
      <c r="E9" s="902"/>
      <c r="F9" s="902"/>
      <c r="G9" s="902"/>
      <c r="H9" s="902"/>
      <c r="I9" s="902"/>
      <c r="J9" s="902"/>
      <c r="K9" s="902"/>
      <c r="L9" s="902"/>
      <c r="M9" s="902"/>
      <c r="N9" s="902"/>
      <c r="O9" s="902"/>
      <c r="P9" s="902"/>
      <c r="Q9" s="902"/>
      <c r="R9" s="902"/>
      <c r="S9" s="902"/>
      <c r="T9" s="236"/>
      <c r="U9" s="236"/>
      <c r="V9" s="998"/>
      <c r="W9" s="999"/>
      <c r="X9" s="999"/>
      <c r="Y9" s="1000"/>
      <c r="Z9" s="979" t="s">
        <v>37</v>
      </c>
      <c r="AA9" s="979" t="s">
        <v>38</v>
      </c>
      <c r="AB9" s="979" t="s">
        <v>403</v>
      </c>
      <c r="AC9" s="979" t="s">
        <v>39</v>
      </c>
      <c r="AD9" s="979" t="s">
        <v>40</v>
      </c>
      <c r="AE9" s="981" t="s">
        <v>41</v>
      </c>
      <c r="AF9" s="981" t="s">
        <v>404</v>
      </c>
      <c r="AG9" s="981"/>
      <c r="AH9" s="981"/>
      <c r="AI9" s="1006"/>
      <c r="AJ9" s="902"/>
      <c r="AK9" s="902"/>
      <c r="AL9" s="902"/>
      <c r="AM9" s="902"/>
      <c r="AN9" s="902"/>
      <c r="AO9" s="902"/>
      <c r="AP9" s="902"/>
      <c r="AQ9" s="902"/>
      <c r="AR9" s="902"/>
      <c r="AS9" s="902"/>
      <c r="AT9" s="902"/>
      <c r="AU9" s="902"/>
      <c r="AV9" s="902"/>
      <c r="AW9" s="902"/>
      <c r="AX9" s="902"/>
      <c r="AY9" s="902"/>
      <c r="AZ9" s="902"/>
      <c r="BA9" s="902"/>
      <c r="BB9" s="902"/>
      <c r="BC9" s="976"/>
      <c r="BD9" s="977"/>
      <c r="BE9" s="977"/>
      <c r="BF9" s="977"/>
      <c r="BG9" s="977"/>
      <c r="BH9" s="977"/>
      <c r="BI9" s="977"/>
      <c r="BJ9" s="977"/>
      <c r="BK9" s="977"/>
      <c r="BL9" s="977"/>
      <c r="BM9" s="977"/>
      <c r="BN9" s="977"/>
      <c r="BO9" s="977"/>
      <c r="BP9" s="978"/>
    </row>
    <row r="10" spans="1:127" ht="50.1" customHeight="1">
      <c r="A10" s="891"/>
      <c r="B10" s="896"/>
      <c r="C10" s="903"/>
      <c r="D10" s="903"/>
      <c r="E10" s="903"/>
      <c r="F10" s="903"/>
      <c r="G10" s="903"/>
      <c r="H10" s="903"/>
      <c r="I10" s="903"/>
      <c r="J10" s="903"/>
      <c r="K10" s="903"/>
      <c r="L10" s="903"/>
      <c r="M10" s="903"/>
      <c r="N10" s="903"/>
      <c r="O10" s="903"/>
      <c r="P10" s="903"/>
      <c r="Q10" s="903"/>
      <c r="R10" s="903"/>
      <c r="S10" s="903"/>
      <c r="T10" s="237"/>
      <c r="U10" s="237"/>
      <c r="V10" s="1001"/>
      <c r="W10" s="1002"/>
      <c r="X10" s="1002"/>
      <c r="Y10" s="1003"/>
      <c r="Z10" s="980"/>
      <c r="AA10" s="980"/>
      <c r="AB10" s="980"/>
      <c r="AC10" s="980"/>
      <c r="AD10" s="980"/>
      <c r="AE10" s="982"/>
      <c r="AF10" s="982"/>
      <c r="AG10" s="982"/>
      <c r="AH10" s="982"/>
      <c r="AI10" s="1007"/>
      <c r="AJ10" s="902"/>
      <c r="AK10" s="902"/>
      <c r="AL10" s="902"/>
      <c r="AM10" s="902"/>
      <c r="AN10" s="902"/>
      <c r="AO10" s="902"/>
      <c r="AP10" s="902"/>
      <c r="AQ10" s="902"/>
      <c r="AR10" s="902"/>
      <c r="AS10" s="902"/>
      <c r="AT10" s="902"/>
      <c r="AU10" s="902"/>
      <c r="AV10" s="902"/>
      <c r="AW10" s="902"/>
      <c r="AX10" s="902"/>
      <c r="AY10" s="902"/>
      <c r="AZ10" s="902"/>
      <c r="BA10" s="902"/>
      <c r="BB10" s="902"/>
      <c r="BC10" s="983"/>
      <c r="BD10" s="984"/>
      <c r="BE10" s="984"/>
      <c r="BF10" s="984"/>
      <c r="BG10" s="984"/>
      <c r="BH10" s="984"/>
      <c r="BI10" s="984"/>
      <c r="BJ10" s="984"/>
      <c r="BK10" s="984"/>
      <c r="BL10" s="984"/>
      <c r="BM10" s="984"/>
      <c r="BN10" s="984"/>
      <c r="BO10" s="984"/>
      <c r="BP10" s="985"/>
    </row>
    <row r="11" spans="1:127" ht="33" customHeight="1">
      <c r="A11" s="238">
        <v>1</v>
      </c>
      <c r="B11" s="957" t="s">
        <v>490</v>
      </c>
      <c r="C11" s="948"/>
      <c r="D11" s="948"/>
      <c r="E11" s="948"/>
      <c r="F11" s="948"/>
      <c r="G11" s="948"/>
      <c r="H11" s="948"/>
      <c r="I11" s="948"/>
      <c r="J11" s="948"/>
      <c r="K11" s="948"/>
      <c r="L11" s="948"/>
      <c r="M11" s="948"/>
      <c r="N11" s="948"/>
      <c r="O11" s="948"/>
      <c r="P11" s="948"/>
      <c r="Q11" s="948"/>
      <c r="R11" s="948"/>
      <c r="S11" s="948"/>
      <c r="T11" s="948"/>
      <c r="U11" s="949"/>
      <c r="V11" s="967" t="s">
        <v>491</v>
      </c>
      <c r="W11" s="968"/>
      <c r="X11" s="968"/>
      <c r="Y11" s="969"/>
      <c r="Z11" s="283"/>
      <c r="AA11" s="283"/>
      <c r="AB11" s="283"/>
      <c r="AC11" s="283"/>
      <c r="AD11" s="283"/>
      <c r="AE11" s="283"/>
      <c r="AF11" s="283"/>
      <c r="AG11" s="283"/>
      <c r="AH11" s="283"/>
      <c r="AI11" s="239"/>
      <c r="AJ11" s="953" t="s">
        <v>492</v>
      </c>
      <c r="AK11" s="954"/>
      <c r="AL11" s="954"/>
      <c r="AM11" s="954"/>
      <c r="AN11" s="954"/>
      <c r="AO11" s="954"/>
      <c r="AP11" s="954"/>
      <c r="AQ11" s="954"/>
      <c r="AR11" s="954"/>
      <c r="AS11" s="954"/>
      <c r="AT11" s="954"/>
      <c r="AU11" s="954"/>
      <c r="AV11" s="954"/>
      <c r="AW11" s="954"/>
      <c r="AX11" s="954"/>
      <c r="AY11" s="954"/>
      <c r="AZ11" s="954"/>
      <c r="BA11" s="954"/>
      <c r="BB11" s="954"/>
      <c r="BC11" s="128"/>
      <c r="BD11" s="281"/>
      <c r="BE11" s="129"/>
      <c r="BF11" s="129"/>
      <c r="BG11" s="129"/>
      <c r="BH11" s="240"/>
      <c r="BI11" s="281"/>
      <c r="BJ11" s="129"/>
      <c r="BK11" s="129"/>
      <c r="BL11" s="129"/>
      <c r="BM11" s="129"/>
      <c r="BN11" s="129"/>
      <c r="BO11" s="129"/>
      <c r="BP11" s="282"/>
    </row>
    <row r="12" spans="1:127" ht="33" customHeight="1">
      <c r="A12" s="238">
        <v>2</v>
      </c>
      <c r="B12" s="970" t="s">
        <v>493</v>
      </c>
      <c r="C12" s="971"/>
      <c r="D12" s="971"/>
      <c r="E12" s="971"/>
      <c r="F12" s="971"/>
      <c r="G12" s="971"/>
      <c r="H12" s="971"/>
      <c r="I12" s="971"/>
      <c r="J12" s="971"/>
      <c r="K12" s="971"/>
      <c r="L12" s="971"/>
      <c r="M12" s="971"/>
      <c r="N12" s="971"/>
      <c r="O12" s="971"/>
      <c r="P12" s="971"/>
      <c r="Q12" s="971"/>
      <c r="R12" s="971"/>
      <c r="S12" s="971"/>
      <c r="T12" s="971"/>
      <c r="U12" s="972"/>
      <c r="V12" s="950" t="s">
        <v>494</v>
      </c>
      <c r="W12" s="951"/>
      <c r="X12" s="951"/>
      <c r="Y12" s="952"/>
      <c r="Z12" s="283"/>
      <c r="AA12" s="332" t="s">
        <v>495</v>
      </c>
      <c r="AB12" s="283"/>
      <c r="AC12" s="283"/>
      <c r="AD12" s="332"/>
      <c r="AE12" s="332"/>
      <c r="AF12" s="332"/>
      <c r="AG12" s="332"/>
      <c r="AH12" s="332"/>
      <c r="AI12" s="333" t="s">
        <v>496</v>
      </c>
      <c r="AJ12" s="953" t="s">
        <v>497</v>
      </c>
      <c r="AK12" s="953"/>
      <c r="AL12" s="953"/>
      <c r="AM12" s="953"/>
      <c r="AN12" s="953"/>
      <c r="AO12" s="953"/>
      <c r="AP12" s="953"/>
      <c r="AQ12" s="953"/>
      <c r="AR12" s="953"/>
      <c r="AS12" s="953"/>
      <c r="AT12" s="953"/>
      <c r="AU12" s="953"/>
      <c r="AV12" s="953"/>
      <c r="AW12" s="953"/>
      <c r="AX12" s="953"/>
      <c r="AY12" s="953"/>
      <c r="AZ12" s="953"/>
      <c r="BA12" s="953"/>
      <c r="BB12" s="953"/>
      <c r="BC12" s="128"/>
      <c r="BD12" s="281"/>
      <c r="BE12" s="129"/>
      <c r="BF12" s="129"/>
      <c r="BG12" s="129"/>
      <c r="BH12" s="240"/>
      <c r="BI12" s="281"/>
      <c r="BJ12" s="129"/>
      <c r="BK12" s="129"/>
      <c r="BL12" s="129"/>
      <c r="BM12" s="129"/>
      <c r="BN12" s="129"/>
      <c r="BO12" s="129"/>
      <c r="BP12" s="282"/>
    </row>
    <row r="13" spans="1:127" ht="33" customHeight="1">
      <c r="A13" s="238">
        <v>3</v>
      </c>
      <c r="B13" s="957" t="s">
        <v>498</v>
      </c>
      <c r="C13" s="948"/>
      <c r="D13" s="948"/>
      <c r="E13" s="948"/>
      <c r="F13" s="948"/>
      <c r="G13" s="948"/>
      <c r="H13" s="948"/>
      <c r="I13" s="948"/>
      <c r="J13" s="948"/>
      <c r="K13" s="948"/>
      <c r="L13" s="948"/>
      <c r="M13" s="948"/>
      <c r="N13" s="948"/>
      <c r="O13" s="948"/>
      <c r="P13" s="948"/>
      <c r="Q13" s="948"/>
      <c r="R13" s="948"/>
      <c r="S13" s="948"/>
      <c r="T13" s="948"/>
      <c r="U13" s="949"/>
      <c r="V13" s="958" t="s">
        <v>499</v>
      </c>
      <c r="W13" s="951"/>
      <c r="X13" s="951"/>
      <c r="Y13" s="952"/>
      <c r="Z13" s="283"/>
      <c r="AA13" s="283"/>
      <c r="AB13" s="332" t="s">
        <v>495</v>
      </c>
      <c r="AC13" s="283"/>
      <c r="AD13" s="332"/>
      <c r="AE13" s="332"/>
      <c r="AF13" s="332"/>
      <c r="AG13" s="332"/>
      <c r="AH13" s="332"/>
      <c r="AI13" s="333"/>
      <c r="AJ13" s="953" t="s">
        <v>500</v>
      </c>
      <c r="AK13" s="953"/>
      <c r="AL13" s="953"/>
      <c r="AM13" s="953"/>
      <c r="AN13" s="953"/>
      <c r="AO13" s="953"/>
      <c r="AP13" s="953"/>
      <c r="AQ13" s="953"/>
      <c r="AR13" s="953"/>
      <c r="AS13" s="953"/>
      <c r="AT13" s="953"/>
      <c r="AU13" s="953"/>
      <c r="AV13" s="953"/>
      <c r="AW13" s="953"/>
      <c r="AX13" s="953"/>
      <c r="AY13" s="953"/>
      <c r="AZ13" s="953"/>
      <c r="BA13" s="953"/>
      <c r="BB13" s="953"/>
      <c r="BC13" s="128"/>
      <c r="BD13" s="281"/>
      <c r="BE13" s="129"/>
      <c r="BF13" s="129"/>
      <c r="BG13" s="129"/>
      <c r="BH13" s="240"/>
      <c r="BI13" s="281"/>
      <c r="BJ13" s="129"/>
      <c r="BK13" s="129"/>
      <c r="BL13" s="129"/>
      <c r="BM13" s="129"/>
      <c r="BN13" s="129"/>
      <c r="BO13" s="129"/>
      <c r="BP13" s="282"/>
    </row>
    <row r="14" spans="1:127" ht="33" customHeight="1">
      <c r="A14" s="238">
        <v>4</v>
      </c>
      <c r="B14" s="957" t="s">
        <v>501</v>
      </c>
      <c r="C14" s="948"/>
      <c r="D14" s="948"/>
      <c r="E14" s="948"/>
      <c r="F14" s="948"/>
      <c r="G14" s="948"/>
      <c r="H14" s="948"/>
      <c r="I14" s="948"/>
      <c r="J14" s="948"/>
      <c r="K14" s="948"/>
      <c r="L14" s="948"/>
      <c r="M14" s="948"/>
      <c r="N14" s="948"/>
      <c r="O14" s="948"/>
      <c r="P14" s="948"/>
      <c r="Q14" s="948"/>
      <c r="R14" s="948"/>
      <c r="S14" s="948"/>
      <c r="T14" s="948"/>
      <c r="U14" s="949"/>
      <c r="V14" s="958" t="s">
        <v>499</v>
      </c>
      <c r="W14" s="951"/>
      <c r="X14" s="951"/>
      <c r="Y14" s="952"/>
      <c r="Z14" s="283"/>
      <c r="AA14" s="283"/>
      <c r="AB14" s="332" t="s">
        <v>495</v>
      </c>
      <c r="AC14" s="283"/>
      <c r="AD14" s="332"/>
      <c r="AE14" s="332" t="s">
        <v>495</v>
      </c>
      <c r="AF14" s="332"/>
      <c r="AG14" s="332"/>
      <c r="AH14" s="332"/>
      <c r="AI14" s="333"/>
      <c r="AJ14" s="953" t="s">
        <v>500</v>
      </c>
      <c r="AK14" s="954"/>
      <c r="AL14" s="954"/>
      <c r="AM14" s="954"/>
      <c r="AN14" s="954"/>
      <c r="AO14" s="954"/>
      <c r="AP14" s="954"/>
      <c r="AQ14" s="954"/>
      <c r="AR14" s="954"/>
      <c r="AS14" s="954"/>
      <c r="AT14" s="954"/>
      <c r="AU14" s="954"/>
      <c r="AV14" s="954"/>
      <c r="AW14" s="954"/>
      <c r="AX14" s="954"/>
      <c r="AY14" s="954"/>
      <c r="AZ14" s="954"/>
      <c r="BA14" s="954"/>
      <c r="BB14" s="954"/>
      <c r="BC14" s="128"/>
      <c r="BD14" s="281"/>
      <c r="BE14" s="129"/>
      <c r="BF14" s="129"/>
      <c r="BG14" s="129"/>
      <c r="BH14" s="240"/>
      <c r="BI14" s="281"/>
      <c r="BJ14" s="129"/>
      <c r="BK14" s="129"/>
      <c r="BL14" s="129"/>
      <c r="BM14" s="129"/>
      <c r="BN14" s="129"/>
      <c r="BO14" s="129"/>
      <c r="BP14" s="282"/>
    </row>
    <row r="15" spans="1:127" ht="33" customHeight="1">
      <c r="A15" s="238">
        <v>5</v>
      </c>
      <c r="B15" s="957" t="s">
        <v>502</v>
      </c>
      <c r="C15" s="948"/>
      <c r="D15" s="948"/>
      <c r="E15" s="948"/>
      <c r="F15" s="948"/>
      <c r="G15" s="948"/>
      <c r="H15" s="948"/>
      <c r="I15" s="948"/>
      <c r="J15" s="948"/>
      <c r="K15" s="948"/>
      <c r="L15" s="948"/>
      <c r="M15" s="948"/>
      <c r="N15" s="948"/>
      <c r="O15" s="948"/>
      <c r="P15" s="948"/>
      <c r="Q15" s="948"/>
      <c r="R15" s="948"/>
      <c r="S15" s="948"/>
      <c r="T15" s="948"/>
      <c r="U15" s="949"/>
      <c r="V15" s="958" t="s">
        <v>499</v>
      </c>
      <c r="W15" s="951"/>
      <c r="X15" s="951"/>
      <c r="Y15" s="952"/>
      <c r="Z15" s="283"/>
      <c r="AA15" s="283"/>
      <c r="AB15" s="332" t="s">
        <v>495</v>
      </c>
      <c r="AC15" s="283"/>
      <c r="AD15" s="332"/>
      <c r="AE15" s="332" t="s">
        <v>495</v>
      </c>
      <c r="AF15" s="332"/>
      <c r="AG15" s="332"/>
      <c r="AH15" s="332"/>
      <c r="AI15" s="333" t="s">
        <v>496</v>
      </c>
      <c r="AJ15" s="953" t="s">
        <v>503</v>
      </c>
      <c r="AK15" s="954"/>
      <c r="AL15" s="954"/>
      <c r="AM15" s="954"/>
      <c r="AN15" s="954"/>
      <c r="AO15" s="954"/>
      <c r="AP15" s="954"/>
      <c r="AQ15" s="954"/>
      <c r="AR15" s="954"/>
      <c r="AS15" s="954"/>
      <c r="AT15" s="954"/>
      <c r="AU15" s="954"/>
      <c r="AV15" s="954"/>
      <c r="AW15" s="954"/>
      <c r="AX15" s="954"/>
      <c r="AY15" s="954"/>
      <c r="AZ15" s="954"/>
      <c r="BA15" s="954"/>
      <c r="BB15" s="954"/>
      <c r="BC15" s="128"/>
      <c r="BD15" s="281"/>
      <c r="BE15" s="129"/>
      <c r="BF15" s="129"/>
      <c r="BG15" s="129"/>
      <c r="BH15" s="240"/>
      <c r="BI15" s="281"/>
      <c r="BJ15" s="129"/>
      <c r="BK15" s="129"/>
      <c r="BL15" s="129"/>
      <c r="BM15" s="129"/>
      <c r="BN15" s="129"/>
      <c r="BO15" s="129"/>
      <c r="BP15" s="282"/>
    </row>
    <row r="16" spans="1:127" ht="33" customHeight="1">
      <c r="A16" s="238">
        <v>6</v>
      </c>
      <c r="B16" s="957" t="s">
        <v>504</v>
      </c>
      <c r="C16" s="948"/>
      <c r="D16" s="948"/>
      <c r="E16" s="948"/>
      <c r="F16" s="948"/>
      <c r="G16" s="948"/>
      <c r="H16" s="948"/>
      <c r="I16" s="948"/>
      <c r="J16" s="948"/>
      <c r="K16" s="948"/>
      <c r="L16" s="948"/>
      <c r="M16" s="948"/>
      <c r="N16" s="948"/>
      <c r="O16" s="948"/>
      <c r="P16" s="948"/>
      <c r="Q16" s="948"/>
      <c r="R16" s="948"/>
      <c r="S16" s="948"/>
      <c r="T16" s="948"/>
      <c r="U16" s="949"/>
      <c r="V16" s="958" t="s">
        <v>499</v>
      </c>
      <c r="W16" s="951"/>
      <c r="X16" s="951"/>
      <c r="Y16" s="952"/>
      <c r="Z16" s="283"/>
      <c r="AA16" s="283"/>
      <c r="AB16" s="332" t="s">
        <v>495</v>
      </c>
      <c r="AC16" s="283"/>
      <c r="AD16" s="332"/>
      <c r="AE16" s="332"/>
      <c r="AF16" s="332"/>
      <c r="AG16" s="332"/>
      <c r="AH16" s="332"/>
      <c r="AI16" s="333" t="s">
        <v>496</v>
      </c>
      <c r="AJ16" s="953" t="s">
        <v>505</v>
      </c>
      <c r="AK16" s="954"/>
      <c r="AL16" s="954"/>
      <c r="AM16" s="954"/>
      <c r="AN16" s="954"/>
      <c r="AO16" s="954"/>
      <c r="AP16" s="954"/>
      <c r="AQ16" s="954"/>
      <c r="AR16" s="954"/>
      <c r="AS16" s="954"/>
      <c r="AT16" s="954"/>
      <c r="AU16" s="954"/>
      <c r="AV16" s="954"/>
      <c r="AW16" s="954"/>
      <c r="AX16" s="954"/>
      <c r="AY16" s="954"/>
      <c r="AZ16" s="954"/>
      <c r="BA16" s="954"/>
      <c r="BB16" s="954"/>
      <c r="BC16" s="128"/>
      <c r="BD16" s="281"/>
      <c r="BE16" s="129"/>
      <c r="BF16" s="129"/>
      <c r="BG16" s="129"/>
      <c r="BH16" s="240"/>
      <c r="BI16" s="281"/>
      <c r="BJ16" s="129"/>
      <c r="BK16" s="129"/>
      <c r="BL16" s="129"/>
      <c r="BM16" s="129"/>
      <c r="BN16" s="129"/>
      <c r="BO16" s="129"/>
      <c r="BP16" s="282"/>
    </row>
    <row r="17" spans="1:68" ht="33" customHeight="1">
      <c r="A17" s="238">
        <v>7</v>
      </c>
      <c r="B17" s="957" t="s">
        <v>506</v>
      </c>
      <c r="C17" s="948"/>
      <c r="D17" s="948"/>
      <c r="E17" s="948"/>
      <c r="F17" s="948"/>
      <c r="G17" s="948"/>
      <c r="H17" s="948"/>
      <c r="I17" s="948"/>
      <c r="J17" s="948"/>
      <c r="K17" s="948"/>
      <c r="L17" s="948"/>
      <c r="M17" s="948"/>
      <c r="N17" s="948"/>
      <c r="O17" s="948"/>
      <c r="P17" s="948"/>
      <c r="Q17" s="948"/>
      <c r="R17" s="948"/>
      <c r="S17" s="948"/>
      <c r="T17" s="948"/>
      <c r="U17" s="949"/>
      <c r="V17" s="958" t="s">
        <v>499</v>
      </c>
      <c r="W17" s="951"/>
      <c r="X17" s="951"/>
      <c r="Y17" s="952"/>
      <c r="Z17" s="283"/>
      <c r="AA17" s="283"/>
      <c r="AB17" s="332" t="s">
        <v>495</v>
      </c>
      <c r="AC17" s="283"/>
      <c r="AD17" s="332"/>
      <c r="AE17" s="332" t="s">
        <v>495</v>
      </c>
      <c r="AF17" s="332"/>
      <c r="AG17" s="332"/>
      <c r="AH17" s="332"/>
      <c r="AI17" s="333" t="s">
        <v>496</v>
      </c>
      <c r="AJ17" s="953" t="s">
        <v>507</v>
      </c>
      <c r="AK17" s="954"/>
      <c r="AL17" s="954"/>
      <c r="AM17" s="954"/>
      <c r="AN17" s="954"/>
      <c r="AO17" s="954"/>
      <c r="AP17" s="954"/>
      <c r="AQ17" s="954"/>
      <c r="AR17" s="954"/>
      <c r="AS17" s="954"/>
      <c r="AT17" s="954"/>
      <c r="AU17" s="954"/>
      <c r="AV17" s="954"/>
      <c r="AW17" s="954"/>
      <c r="AX17" s="954"/>
      <c r="AY17" s="954"/>
      <c r="AZ17" s="954"/>
      <c r="BA17" s="954"/>
      <c r="BB17" s="954"/>
      <c r="BC17" s="128"/>
      <c r="BD17" s="281"/>
      <c r="BE17" s="129"/>
      <c r="BF17" s="129"/>
      <c r="BG17" s="129"/>
      <c r="BH17" s="240"/>
      <c r="BI17" s="281"/>
      <c r="BJ17" s="129"/>
      <c r="BK17" s="129"/>
      <c r="BL17" s="129"/>
      <c r="BM17" s="129"/>
      <c r="BN17" s="129"/>
      <c r="BO17" s="129"/>
      <c r="BP17" s="282"/>
    </row>
    <row r="18" spans="1:68" ht="33" customHeight="1">
      <c r="A18" s="238">
        <v>8</v>
      </c>
      <c r="B18" s="947" t="s">
        <v>508</v>
      </c>
      <c r="C18" s="948"/>
      <c r="D18" s="948"/>
      <c r="E18" s="948"/>
      <c r="F18" s="948"/>
      <c r="G18" s="948"/>
      <c r="H18" s="948"/>
      <c r="I18" s="948"/>
      <c r="J18" s="948"/>
      <c r="K18" s="948"/>
      <c r="L18" s="948"/>
      <c r="M18" s="948"/>
      <c r="N18" s="948"/>
      <c r="O18" s="948"/>
      <c r="P18" s="948"/>
      <c r="Q18" s="948"/>
      <c r="R18" s="948"/>
      <c r="S18" s="948"/>
      <c r="T18" s="948"/>
      <c r="U18" s="949"/>
      <c r="V18" s="950" t="s">
        <v>494</v>
      </c>
      <c r="W18" s="951"/>
      <c r="X18" s="951"/>
      <c r="Y18" s="952"/>
      <c r="Z18" s="283"/>
      <c r="AA18" s="332" t="s">
        <v>495</v>
      </c>
      <c r="AB18" s="332"/>
      <c r="AC18" s="332"/>
      <c r="AD18" s="332"/>
      <c r="AE18" s="332"/>
      <c r="AF18" s="332"/>
      <c r="AG18" s="332"/>
      <c r="AH18" s="332"/>
      <c r="AI18" s="333" t="s">
        <v>496</v>
      </c>
      <c r="AJ18" s="953" t="s">
        <v>509</v>
      </c>
      <c r="AK18" s="954"/>
      <c r="AL18" s="954"/>
      <c r="AM18" s="954"/>
      <c r="AN18" s="954"/>
      <c r="AO18" s="954"/>
      <c r="AP18" s="954"/>
      <c r="AQ18" s="954"/>
      <c r="AR18" s="954"/>
      <c r="AS18" s="954"/>
      <c r="AT18" s="954"/>
      <c r="AU18" s="954"/>
      <c r="AV18" s="954"/>
      <c r="AW18" s="954"/>
      <c r="AX18" s="954"/>
      <c r="AY18" s="954"/>
      <c r="AZ18" s="954"/>
      <c r="BA18" s="954"/>
      <c r="BB18" s="954"/>
      <c r="BC18" s="128"/>
      <c r="BD18" s="281"/>
      <c r="BE18" s="129"/>
      <c r="BF18" s="129"/>
      <c r="BG18" s="129"/>
      <c r="BH18" s="240"/>
      <c r="BI18" s="281"/>
      <c r="BJ18" s="129"/>
      <c r="BK18" s="129"/>
      <c r="BL18" s="129"/>
      <c r="BM18" s="129"/>
      <c r="BN18" s="129"/>
      <c r="BO18" s="129"/>
      <c r="BP18" s="282"/>
    </row>
    <row r="19" spans="1:68" ht="33" customHeight="1">
      <c r="A19" s="238">
        <v>9</v>
      </c>
      <c r="B19" s="957" t="s">
        <v>510</v>
      </c>
      <c r="C19" s="948"/>
      <c r="D19" s="948"/>
      <c r="E19" s="948"/>
      <c r="F19" s="948"/>
      <c r="G19" s="948"/>
      <c r="H19" s="948"/>
      <c r="I19" s="948"/>
      <c r="J19" s="948"/>
      <c r="K19" s="948"/>
      <c r="L19" s="948"/>
      <c r="M19" s="948"/>
      <c r="N19" s="948"/>
      <c r="O19" s="948"/>
      <c r="P19" s="948"/>
      <c r="Q19" s="948"/>
      <c r="R19" s="948"/>
      <c r="S19" s="948"/>
      <c r="T19" s="948"/>
      <c r="U19" s="949"/>
      <c r="V19" s="958" t="s">
        <v>511</v>
      </c>
      <c r="W19" s="951"/>
      <c r="X19" s="951"/>
      <c r="Y19" s="952"/>
      <c r="Z19" s="283"/>
      <c r="AA19" s="332"/>
      <c r="AB19" s="332" t="s">
        <v>495</v>
      </c>
      <c r="AC19" s="332"/>
      <c r="AD19" s="283"/>
      <c r="AE19" s="283"/>
      <c r="AF19" s="283"/>
      <c r="AG19" s="283"/>
      <c r="AH19" s="283"/>
      <c r="AI19" s="239"/>
      <c r="AJ19" s="953" t="s">
        <v>512</v>
      </c>
      <c r="AK19" s="954"/>
      <c r="AL19" s="954"/>
      <c r="AM19" s="954"/>
      <c r="AN19" s="954"/>
      <c r="AO19" s="954"/>
      <c r="AP19" s="954"/>
      <c r="AQ19" s="954"/>
      <c r="AR19" s="954"/>
      <c r="AS19" s="954"/>
      <c r="AT19" s="954"/>
      <c r="AU19" s="954"/>
      <c r="AV19" s="954"/>
      <c r="AW19" s="954"/>
      <c r="AX19" s="954"/>
      <c r="AY19" s="954"/>
      <c r="AZ19" s="954"/>
      <c r="BA19" s="954"/>
      <c r="BB19" s="954"/>
      <c r="BC19" s="128"/>
      <c r="BD19" s="281"/>
      <c r="BE19" s="129"/>
      <c r="BF19" s="129"/>
      <c r="BG19" s="129"/>
      <c r="BH19" s="240"/>
      <c r="BI19" s="281"/>
      <c r="BJ19" s="129"/>
      <c r="BK19" s="129"/>
      <c r="BL19" s="129"/>
      <c r="BM19" s="129"/>
      <c r="BN19" s="129"/>
      <c r="BO19" s="129"/>
      <c r="BP19" s="282"/>
    </row>
    <row r="20" spans="1:68" ht="33" customHeight="1">
      <c r="A20" s="238">
        <v>10</v>
      </c>
      <c r="B20" s="957" t="s">
        <v>513</v>
      </c>
      <c r="C20" s="948"/>
      <c r="D20" s="948"/>
      <c r="E20" s="948"/>
      <c r="F20" s="948"/>
      <c r="G20" s="948"/>
      <c r="H20" s="948"/>
      <c r="I20" s="948"/>
      <c r="J20" s="948"/>
      <c r="K20" s="948"/>
      <c r="L20" s="948"/>
      <c r="M20" s="948"/>
      <c r="N20" s="948"/>
      <c r="O20" s="948"/>
      <c r="P20" s="948"/>
      <c r="Q20" s="948"/>
      <c r="R20" s="948"/>
      <c r="S20" s="948"/>
      <c r="T20" s="948"/>
      <c r="U20" s="949"/>
      <c r="V20" s="958" t="s">
        <v>499</v>
      </c>
      <c r="W20" s="951"/>
      <c r="X20" s="951"/>
      <c r="Y20" s="952"/>
      <c r="Z20" s="283"/>
      <c r="AA20" s="332"/>
      <c r="AB20" s="332" t="s">
        <v>495</v>
      </c>
      <c r="AC20" s="332"/>
      <c r="AD20" s="283"/>
      <c r="AE20" s="283"/>
      <c r="AF20" s="283"/>
      <c r="AG20" s="283"/>
      <c r="AH20" s="283"/>
      <c r="AI20" s="239"/>
      <c r="AJ20" s="953" t="s">
        <v>514</v>
      </c>
      <c r="AK20" s="954"/>
      <c r="AL20" s="954"/>
      <c r="AM20" s="954"/>
      <c r="AN20" s="954"/>
      <c r="AO20" s="954"/>
      <c r="AP20" s="954"/>
      <c r="AQ20" s="954"/>
      <c r="AR20" s="954"/>
      <c r="AS20" s="954"/>
      <c r="AT20" s="954"/>
      <c r="AU20" s="954"/>
      <c r="AV20" s="954"/>
      <c r="AW20" s="954"/>
      <c r="AX20" s="954"/>
      <c r="AY20" s="954"/>
      <c r="AZ20" s="954"/>
      <c r="BA20" s="954"/>
      <c r="BB20" s="954"/>
      <c r="BC20" s="128"/>
      <c r="BD20" s="281"/>
      <c r="BE20" s="129"/>
      <c r="BF20" s="129"/>
      <c r="BG20" s="129"/>
      <c r="BH20" s="240"/>
      <c r="BI20" s="281"/>
      <c r="BJ20" s="129"/>
      <c r="BK20" s="129"/>
      <c r="BL20" s="129"/>
      <c r="BM20" s="129"/>
      <c r="BN20" s="129"/>
      <c r="BO20" s="129"/>
      <c r="BP20" s="282"/>
    </row>
    <row r="21" spans="1:68" ht="33" customHeight="1">
      <c r="A21" s="238">
        <v>11</v>
      </c>
      <c r="B21" s="284"/>
      <c r="C21" s="288"/>
      <c r="D21" s="288"/>
      <c r="E21" s="288"/>
      <c r="F21" s="288"/>
      <c r="G21" s="288"/>
      <c r="H21" s="288"/>
      <c r="I21" s="288"/>
      <c r="J21" s="288"/>
      <c r="K21" s="288"/>
      <c r="L21" s="288"/>
      <c r="M21" s="288"/>
      <c r="N21" s="288"/>
      <c r="O21" s="288"/>
      <c r="P21" s="288"/>
      <c r="Q21" s="288"/>
      <c r="R21" s="288"/>
      <c r="S21" s="288"/>
      <c r="T21" s="288"/>
      <c r="U21" s="285"/>
      <c r="V21" s="280"/>
      <c r="W21" s="281"/>
      <c r="X21" s="281"/>
      <c r="Y21" s="282"/>
      <c r="Z21" s="283"/>
      <c r="AA21" s="283"/>
      <c r="AB21" s="283"/>
      <c r="AC21" s="283"/>
      <c r="AD21" s="283"/>
      <c r="AE21" s="283"/>
      <c r="AF21" s="283"/>
      <c r="AG21" s="283"/>
      <c r="AH21" s="283"/>
      <c r="AI21" s="239"/>
      <c r="AJ21" s="281"/>
      <c r="AK21" s="281"/>
      <c r="AL21" s="281"/>
      <c r="AM21" s="281"/>
      <c r="AN21" s="281"/>
      <c r="AO21" s="281"/>
      <c r="AP21" s="281"/>
      <c r="AQ21" s="281"/>
      <c r="AR21" s="281"/>
      <c r="AS21" s="281"/>
      <c r="AT21" s="281"/>
      <c r="AU21" s="281"/>
      <c r="AV21" s="281"/>
      <c r="AW21" s="281"/>
      <c r="AX21" s="281"/>
      <c r="AY21" s="281"/>
      <c r="AZ21" s="281"/>
      <c r="BA21" s="281"/>
      <c r="BB21" s="281"/>
      <c r="BC21" s="128"/>
      <c r="BD21" s="281"/>
      <c r="BE21" s="129"/>
      <c r="BF21" s="129"/>
      <c r="BG21" s="129"/>
      <c r="BH21" s="240"/>
      <c r="BI21" s="281"/>
      <c r="BJ21" s="129"/>
      <c r="BK21" s="129"/>
      <c r="BL21" s="129"/>
      <c r="BM21" s="129"/>
      <c r="BN21" s="129"/>
      <c r="BO21" s="129"/>
      <c r="BP21" s="282"/>
    </row>
    <row r="22" spans="1:68" ht="33" customHeight="1">
      <c r="A22" s="238">
        <v>12</v>
      </c>
      <c r="B22" s="284"/>
      <c r="C22" s="288"/>
      <c r="D22" s="288"/>
      <c r="E22" s="288"/>
      <c r="F22" s="288"/>
      <c r="G22" s="288"/>
      <c r="H22" s="288"/>
      <c r="I22" s="288"/>
      <c r="J22" s="288"/>
      <c r="K22" s="288"/>
      <c r="L22" s="288"/>
      <c r="M22" s="288"/>
      <c r="N22" s="288"/>
      <c r="O22" s="288"/>
      <c r="P22" s="288"/>
      <c r="Q22" s="288"/>
      <c r="R22" s="288"/>
      <c r="S22" s="288"/>
      <c r="T22" s="288"/>
      <c r="U22" s="285"/>
      <c r="V22" s="280"/>
      <c r="W22" s="281"/>
      <c r="X22" s="281"/>
      <c r="Y22" s="282"/>
      <c r="Z22" s="283"/>
      <c r="AA22" s="283"/>
      <c r="AB22" s="283"/>
      <c r="AC22" s="283"/>
      <c r="AD22" s="283"/>
      <c r="AE22" s="283"/>
      <c r="AF22" s="283"/>
      <c r="AG22" s="283"/>
      <c r="AH22" s="283"/>
      <c r="AI22" s="239"/>
      <c r="AJ22" s="281"/>
      <c r="AK22" s="281"/>
      <c r="AL22" s="281"/>
      <c r="AM22" s="281"/>
      <c r="AN22" s="281"/>
      <c r="AO22" s="281"/>
      <c r="AP22" s="281"/>
      <c r="AQ22" s="281"/>
      <c r="AR22" s="281"/>
      <c r="AS22" s="281"/>
      <c r="AT22" s="281"/>
      <c r="AU22" s="281"/>
      <c r="AV22" s="281"/>
      <c r="AW22" s="281"/>
      <c r="AX22" s="281"/>
      <c r="AY22" s="281"/>
      <c r="AZ22" s="281"/>
      <c r="BA22" s="281"/>
      <c r="BB22" s="281"/>
      <c r="BC22" s="128"/>
      <c r="BD22" s="281"/>
      <c r="BE22" s="129"/>
      <c r="BF22" s="129"/>
      <c r="BG22" s="129"/>
      <c r="BH22" s="240"/>
      <c r="BI22" s="281"/>
      <c r="BJ22" s="129"/>
      <c r="BK22" s="129"/>
      <c r="BL22" s="129"/>
      <c r="BM22" s="129"/>
      <c r="BN22" s="129"/>
      <c r="BO22" s="129"/>
      <c r="BP22" s="282"/>
    </row>
    <row r="23" spans="1:68" ht="5.0999999999999996" customHeight="1">
      <c r="A23" s="241"/>
      <c r="B23" s="242"/>
      <c r="C23" s="242"/>
      <c r="D23" s="242"/>
      <c r="E23" s="242"/>
      <c r="F23" s="242"/>
      <c r="G23" s="242"/>
      <c r="H23" s="242"/>
      <c r="I23" s="242"/>
      <c r="J23" s="242"/>
      <c r="K23" s="242"/>
      <c r="L23" s="242"/>
      <c r="M23" s="242"/>
      <c r="N23" s="242"/>
      <c r="O23" s="242"/>
      <c r="P23" s="242"/>
      <c r="Q23" s="242"/>
      <c r="R23" s="242"/>
      <c r="S23" s="242"/>
      <c r="T23" s="242"/>
      <c r="U23" s="242"/>
      <c r="V23" s="291"/>
      <c r="W23" s="291"/>
      <c r="X23" s="291"/>
      <c r="Y23" s="291"/>
      <c r="Z23" s="291"/>
      <c r="AA23" s="291"/>
      <c r="AB23" s="291"/>
      <c r="AC23" s="291"/>
      <c r="AD23" s="291"/>
      <c r="AE23" s="291"/>
      <c r="AF23" s="291"/>
      <c r="AG23" s="291"/>
      <c r="AH23" s="291"/>
      <c r="AI23" s="291"/>
      <c r="AJ23" s="291"/>
      <c r="AK23" s="291"/>
      <c r="AL23" s="291"/>
      <c r="AM23" s="291"/>
      <c r="AN23" s="291"/>
      <c r="AO23" s="291"/>
      <c r="AP23" s="291"/>
      <c r="AQ23" s="291"/>
      <c r="AR23" s="291"/>
      <c r="AS23" s="291"/>
      <c r="AT23" s="291"/>
      <c r="AU23" s="291"/>
      <c r="AV23" s="291"/>
      <c r="AW23" s="291"/>
      <c r="AX23" s="291"/>
      <c r="AY23" s="291"/>
      <c r="AZ23" s="291"/>
      <c r="BA23" s="291"/>
      <c r="BB23" s="291"/>
      <c r="BC23" s="291"/>
      <c r="BD23" s="291"/>
      <c r="BE23" s="291"/>
      <c r="BF23" s="291"/>
      <c r="BG23" s="291"/>
      <c r="BH23" s="243"/>
      <c r="BI23" s="291"/>
      <c r="BJ23" s="291"/>
      <c r="BK23" s="291"/>
      <c r="BL23" s="291"/>
      <c r="BM23" s="291"/>
      <c r="BN23" s="291"/>
      <c r="BO23" s="291"/>
      <c r="BP23" s="291"/>
    </row>
    <row r="24" spans="1:68" ht="15" customHeight="1">
      <c r="A24" s="959" t="s">
        <v>405</v>
      </c>
      <c r="B24" s="959"/>
      <c r="C24" s="959"/>
      <c r="D24" s="959"/>
      <c r="E24" s="959"/>
      <c r="F24" s="959"/>
      <c r="G24" s="959"/>
      <c r="H24" s="959"/>
      <c r="I24" s="959"/>
      <c r="J24" s="959"/>
      <c r="K24" s="959"/>
      <c r="L24" s="959"/>
      <c r="M24" s="959"/>
      <c r="N24" s="959"/>
      <c r="O24" s="959"/>
      <c r="P24" s="959"/>
      <c r="Q24" s="959"/>
      <c r="R24" s="959"/>
      <c r="S24" s="959"/>
      <c r="T24" s="959"/>
      <c r="U24" s="959"/>
      <c r="V24" s="959"/>
      <c r="W24" s="959"/>
      <c r="X24" s="959"/>
      <c r="Y24" s="959"/>
      <c r="Z24" s="959"/>
      <c r="AA24" s="959"/>
      <c r="AB24" s="959"/>
      <c r="AC24" s="959"/>
      <c r="AD24" s="959"/>
      <c r="AE24" s="959"/>
      <c r="AF24" s="959"/>
      <c r="AG24" s="959"/>
      <c r="AH24" s="959"/>
      <c r="AI24" s="959"/>
      <c r="AJ24" s="959"/>
      <c r="AK24" s="959"/>
      <c r="AL24" s="959"/>
      <c r="AM24" s="959"/>
      <c r="AN24" s="959"/>
      <c r="AO24" s="959"/>
      <c r="AP24" s="959"/>
      <c r="AQ24" s="959"/>
      <c r="AR24" s="959"/>
      <c r="AS24" s="959"/>
      <c r="AT24" s="959"/>
      <c r="AU24" s="959"/>
      <c r="AV24" s="959"/>
      <c r="AW24" s="959"/>
      <c r="AX24" s="959"/>
      <c r="AY24" s="959"/>
      <c r="AZ24" s="959"/>
      <c r="BA24" s="959"/>
      <c r="BB24" s="959"/>
      <c r="BC24" s="959"/>
      <c r="BD24" s="959"/>
      <c r="BE24" s="959"/>
      <c r="BF24" s="959"/>
      <c r="BG24" s="959"/>
      <c r="BH24" s="959"/>
      <c r="BI24" s="959"/>
      <c r="BJ24" s="959"/>
      <c r="BK24" s="959"/>
      <c r="BL24" s="959"/>
      <c r="BM24" s="959"/>
      <c r="BN24" s="959"/>
      <c r="BO24" s="959"/>
      <c r="BP24" s="959"/>
    </row>
    <row r="25" spans="1:68" s="293" customFormat="1" ht="19.5" customHeight="1">
      <c r="A25" s="960" t="s">
        <v>406</v>
      </c>
      <c r="B25" s="961"/>
      <c r="C25" s="961"/>
      <c r="D25" s="961"/>
      <c r="E25" s="961"/>
      <c r="F25" s="961"/>
      <c r="G25" s="961"/>
      <c r="H25" s="961"/>
      <c r="I25" s="961"/>
      <c r="J25" s="961"/>
      <c r="K25" s="961"/>
      <c r="L25" s="961"/>
      <c r="M25" s="961"/>
      <c r="N25" s="961"/>
      <c r="O25" s="961"/>
      <c r="P25" s="961"/>
      <c r="Q25" s="961"/>
      <c r="R25" s="961"/>
      <c r="S25" s="961"/>
      <c r="T25" s="961"/>
      <c r="U25" s="961"/>
      <c r="V25" s="961"/>
      <c r="W25" s="961"/>
      <c r="X25" s="961"/>
      <c r="Y25" s="961"/>
      <c r="Z25" s="961"/>
      <c r="AA25" s="961"/>
      <c r="AB25" s="961"/>
      <c r="AC25" s="961"/>
      <c r="AD25" s="961"/>
      <c r="AE25" s="961"/>
      <c r="AF25" s="961"/>
      <c r="AG25" s="961"/>
      <c r="AH25" s="961"/>
      <c r="AI25" s="961"/>
      <c r="AJ25" s="961"/>
      <c r="AK25" s="961"/>
      <c r="AL25" s="961"/>
      <c r="AM25" s="961"/>
      <c r="AN25" s="961"/>
      <c r="AO25" s="961"/>
      <c r="AP25" s="961"/>
      <c r="AQ25" s="961"/>
      <c r="AR25" s="961"/>
      <c r="AS25" s="961"/>
      <c r="AT25" s="961"/>
      <c r="AU25" s="961"/>
      <c r="AV25" s="961"/>
      <c r="AW25" s="961"/>
      <c r="AX25" s="961"/>
      <c r="AY25" s="961"/>
      <c r="AZ25" s="961"/>
      <c r="BA25" s="961"/>
      <c r="BB25" s="961"/>
      <c r="BC25" s="961"/>
      <c r="BD25" s="961"/>
      <c r="BE25" s="961"/>
      <c r="BF25" s="961"/>
      <c r="BG25" s="961"/>
      <c r="BH25" s="961"/>
      <c r="BI25" s="961"/>
      <c r="BJ25" s="961"/>
      <c r="BK25" s="961"/>
      <c r="BL25" s="961"/>
      <c r="BM25" s="961"/>
      <c r="BN25" s="961"/>
      <c r="BO25" s="961"/>
      <c r="BP25" s="962"/>
    </row>
    <row r="26" spans="1:68" ht="53.25" customHeight="1">
      <c r="A26" s="244"/>
      <c r="B26" s="245"/>
      <c r="C26" s="245"/>
      <c r="D26" s="245"/>
      <c r="E26" s="245"/>
      <c r="F26" s="245"/>
      <c r="G26" s="245"/>
      <c r="H26" s="245"/>
      <c r="I26" s="245"/>
      <c r="J26" s="245"/>
      <c r="K26" s="245"/>
      <c r="L26" s="245"/>
      <c r="M26" s="245"/>
      <c r="N26" s="245"/>
      <c r="O26" s="245"/>
      <c r="P26" s="245"/>
      <c r="Q26" s="245"/>
      <c r="R26" s="245"/>
      <c r="S26" s="963" t="s">
        <v>515</v>
      </c>
      <c r="T26" s="964"/>
      <c r="U26" s="245"/>
      <c r="V26" s="334" t="s">
        <v>516</v>
      </c>
      <c r="W26" s="245"/>
      <c r="X26" s="245"/>
      <c r="Y26" s="245"/>
      <c r="Z26" s="245"/>
      <c r="AA26" s="245"/>
      <c r="AB26" s="965" t="s">
        <v>515</v>
      </c>
      <c r="AC26" s="964"/>
      <c r="AD26" s="335" t="s">
        <v>466</v>
      </c>
      <c r="AE26" s="245"/>
      <c r="AF26" s="245"/>
      <c r="AG26" s="245"/>
      <c r="AH26" s="336"/>
      <c r="AI26" s="966" t="s">
        <v>515</v>
      </c>
      <c r="AJ26" s="964"/>
      <c r="AK26" s="336" t="s">
        <v>517</v>
      </c>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6"/>
    </row>
    <row r="27" spans="1:68" ht="13.5" customHeight="1">
      <c r="A27" s="247" t="s">
        <v>407</v>
      </c>
      <c r="B27" s="248"/>
      <c r="C27" s="248"/>
      <c r="D27" s="248"/>
      <c r="E27" s="248"/>
      <c r="F27" s="248"/>
      <c r="G27" s="248"/>
      <c r="H27" s="248"/>
      <c r="I27" s="248"/>
      <c r="J27" s="248"/>
      <c r="K27" s="248"/>
      <c r="L27" s="248"/>
      <c r="M27" s="248"/>
      <c r="N27" s="248"/>
      <c r="O27" s="249"/>
      <c r="P27" s="249"/>
      <c r="Q27" s="249"/>
      <c r="R27" s="249"/>
      <c r="S27" s="249"/>
      <c r="T27" s="249"/>
      <c r="U27" s="249"/>
      <c r="V27" s="249"/>
      <c r="W27" s="249"/>
      <c r="X27" s="249"/>
      <c r="Y27" s="249" t="s">
        <v>408</v>
      </c>
      <c r="Z27" s="250"/>
      <c r="AA27" s="249" t="s">
        <v>409</v>
      </c>
      <c r="AB27" s="249"/>
      <c r="AC27" s="249"/>
      <c r="AD27" s="249"/>
      <c r="AE27" s="135"/>
      <c r="AF27" s="135"/>
      <c r="AG27" s="135"/>
      <c r="AH27" s="135"/>
      <c r="AI27" s="135"/>
      <c r="AJ27" s="135"/>
      <c r="AK27" s="251"/>
      <c r="AL27" s="251"/>
      <c r="AM27" s="251"/>
      <c r="AN27" s="251"/>
      <c r="AO27" s="135"/>
      <c r="AP27" s="135"/>
      <c r="AQ27" s="135"/>
      <c r="AR27" s="135"/>
      <c r="AS27" s="135"/>
      <c r="AT27" s="135"/>
      <c r="AU27" s="252"/>
      <c r="AV27" s="135"/>
      <c r="AW27" s="135"/>
      <c r="AX27" s="135"/>
      <c r="AY27" s="135"/>
      <c r="AZ27" s="135"/>
      <c r="BA27" s="135"/>
      <c r="BB27" s="135"/>
      <c r="BC27" s="135"/>
      <c r="BD27" s="135"/>
      <c r="BE27" s="135"/>
      <c r="BF27" s="135"/>
      <c r="BG27" s="135"/>
      <c r="BH27" s="135"/>
      <c r="BI27" s="135"/>
      <c r="BJ27" s="135"/>
      <c r="BK27" s="135"/>
      <c r="BL27" s="135"/>
      <c r="BM27" s="135"/>
      <c r="BN27" s="955">
        <v>2025.9</v>
      </c>
      <c r="BO27" s="955"/>
      <c r="BP27" s="956"/>
    </row>
  </sheetData>
  <mergeCells count="86">
    <mergeCell ref="AZ1:BE3"/>
    <mergeCell ref="BF1:BP3"/>
    <mergeCell ref="A2:E3"/>
    <mergeCell ref="F2:F3"/>
    <mergeCell ref="G2:J3"/>
    <mergeCell ref="L2:M3"/>
    <mergeCell ref="O2:P3"/>
    <mergeCell ref="T5:AB5"/>
    <mergeCell ref="AC5:AE5"/>
    <mergeCell ref="A1:AJ1"/>
    <mergeCell ref="AK1:AO3"/>
    <mergeCell ref="AP1:AY3"/>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A8:A10"/>
    <mergeCell ref="B8:S10"/>
    <mergeCell ref="V8:Y10"/>
    <mergeCell ref="Z8:AH8"/>
    <mergeCell ref="AI8:AI10"/>
    <mergeCell ref="A6:E6"/>
    <mergeCell ref="G6:S6"/>
    <mergeCell ref="T6:X6"/>
    <mergeCell ref="Y6:AJ6"/>
    <mergeCell ref="BT6:CF7"/>
    <mergeCell ref="AJ8:BB10"/>
    <mergeCell ref="BC8:BP9"/>
    <mergeCell ref="Z9:Z10"/>
    <mergeCell ref="AA9:AA10"/>
    <mergeCell ref="AB9:AB10"/>
    <mergeCell ref="AC9:AC10"/>
    <mergeCell ref="AD9:AD10"/>
    <mergeCell ref="AE9:AE10"/>
    <mergeCell ref="AF9:AF10"/>
    <mergeCell ref="AG9:AG10"/>
    <mergeCell ref="AH9:AH10"/>
    <mergeCell ref="BC10:BP10"/>
    <mergeCell ref="V11:Y11"/>
    <mergeCell ref="AJ11:BB11"/>
    <mergeCell ref="B13:U13"/>
    <mergeCell ref="V13:Y13"/>
    <mergeCell ref="AJ13:BB13"/>
    <mergeCell ref="B12:U12"/>
    <mergeCell ref="V12:Y12"/>
    <mergeCell ref="AJ12:BB12"/>
    <mergeCell ref="B11:U11"/>
    <mergeCell ref="B14:U14"/>
    <mergeCell ref="V14:Y14"/>
    <mergeCell ref="AJ14:BB14"/>
    <mergeCell ref="B15:U15"/>
    <mergeCell ref="V15:Y15"/>
    <mergeCell ref="AJ15:BB15"/>
    <mergeCell ref="B16:U16"/>
    <mergeCell ref="V16:Y16"/>
    <mergeCell ref="AJ16:BB16"/>
    <mergeCell ref="B17:U17"/>
    <mergeCell ref="V17:Y17"/>
    <mergeCell ref="AJ17:BB17"/>
    <mergeCell ref="B18:U18"/>
    <mergeCell ref="V18:Y18"/>
    <mergeCell ref="AJ18:BB18"/>
    <mergeCell ref="BN27:BP27"/>
    <mergeCell ref="B19:U19"/>
    <mergeCell ref="V19:Y19"/>
    <mergeCell ref="AJ19:BB19"/>
    <mergeCell ref="B20:U20"/>
    <mergeCell ref="V20:Y20"/>
    <mergeCell ref="AJ20:BB20"/>
    <mergeCell ref="A24:BP24"/>
    <mergeCell ref="A25:BP25"/>
    <mergeCell ref="S26:T26"/>
    <mergeCell ref="AB26:AC26"/>
    <mergeCell ref="AI26:AJ26"/>
  </mergeCells>
  <phoneticPr fontId="1"/>
  <dataValidations count="7">
    <dataValidation type="list" allowBlank="1" showInputMessage="1" showErrorMessage="1" sqref="G2:J3" xr:uid="{80013A70-1F60-4314-B14E-C0397497CA09}">
      <formula1>$CR$1:$DI$1</formula1>
    </dataValidation>
    <dataValidation type="list" allowBlank="1" showInputMessage="1" showErrorMessage="1" sqref="AI11:AI22" xr:uid="{50D8FCB9-3463-4C51-9E2D-4A621B6FF6FF}">
      <formula1>"☑"</formula1>
    </dataValidation>
    <dataValidation type="list" allowBlank="1" showInputMessage="1" showErrorMessage="1" sqref="Z23:AI23" xr:uid="{D5180855-0A6B-4101-9695-7499EF6A01C0}">
      <formula1>$CR$5:$CS$5</formula1>
    </dataValidation>
    <dataValidation type="list" allowBlank="1" showInputMessage="1" showErrorMessage="1" sqref="AC5 AC2:AC3" xr:uid="{2C993BB8-549A-4941-97C2-9540FABBC7D6}">
      <formula1>$CS$5:$CT$5</formula1>
    </dataValidation>
    <dataValidation type="list" allowBlank="1" showInputMessage="1" showErrorMessage="1" sqref="O2" xr:uid="{3EDA1C8E-AF67-42B2-95DE-4CB5011705D4}">
      <formula1>$CQ$2:$DW$2</formula1>
    </dataValidation>
    <dataValidation type="list" allowBlank="1" showInputMessage="1" showErrorMessage="1" sqref="L2" xr:uid="{AD8898CD-B9A5-4805-8106-A49ED633821A}">
      <formula1>$CQ$2:$DD$2</formula1>
    </dataValidation>
    <dataValidation type="list" allowBlank="1" showInputMessage="1" showErrorMessage="1" sqref="Z11:AH22" xr:uid="{299ACAF2-4F8E-403D-84C5-1415F9FDB38C}">
      <formula1>$CS$3</formula1>
    </dataValidation>
  </dataValidations>
  <printOptions horizontalCentered="1" verticalCentered="1"/>
  <pageMargins left="0.19685039370078741" right="0" top="0.23622047244094491" bottom="0.15748031496062992" header="0.23622047244094491" footer="0.15748031496062992"/>
  <pageSetup paperSize="9" scale="82"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0E9D-345E-4F5A-BCFD-C36430DCE5C9}">
  <sheetPr>
    <tabColor rgb="FF00B0F0"/>
    <pageSetUpPr fitToPage="1"/>
  </sheetPr>
  <dimension ref="A1:BD52"/>
  <sheetViews>
    <sheetView zoomScale="110" zoomScaleNormal="110" workbookViewId="0">
      <selection activeCell="O17" sqref="O17:O19"/>
    </sheetView>
  </sheetViews>
  <sheetFormatPr defaultColWidth="9" defaultRowHeight="13.5"/>
  <cols>
    <col min="1" max="1" width="15.875" style="132" customWidth="1"/>
    <col min="2" max="2" width="13.75" style="132" customWidth="1"/>
    <col min="3" max="3" width="1.875" style="132" customWidth="1"/>
    <col min="4" max="4" width="5.75" style="132" customWidth="1"/>
    <col min="5" max="6" width="3.25" style="132" customWidth="1"/>
    <col min="7" max="7" width="5.5" style="132" customWidth="1"/>
    <col min="8" max="8" width="4" style="132" customWidth="1"/>
    <col min="9" max="9" width="6.5" style="132" customWidth="1"/>
    <col min="10" max="10" width="2" style="132" customWidth="1"/>
    <col min="11" max="11" width="4" style="132" customWidth="1"/>
    <col min="12" max="12" width="4.75" style="132" customWidth="1"/>
    <col min="13" max="19" width="3.875" style="132" customWidth="1"/>
    <col min="20" max="46" width="3.625" style="132" customWidth="1"/>
    <col min="47" max="47" width="5.625" style="132" customWidth="1"/>
    <col min="48" max="72" width="3.25" style="132" customWidth="1"/>
    <col min="73" max="16384" width="9" style="132"/>
  </cols>
  <sheetData>
    <row r="1" spans="1:46" ht="10.5" customHeight="1">
      <c r="A1" s="1194" t="s">
        <v>254</v>
      </c>
      <c r="B1" s="1194"/>
      <c r="C1" s="127"/>
      <c r="D1" s="1196" t="s">
        <v>255</v>
      </c>
      <c r="E1" s="1196"/>
      <c r="F1" s="1196"/>
      <c r="G1" s="1196"/>
      <c r="H1" s="1196"/>
      <c r="I1" s="1196"/>
      <c r="J1" s="1196"/>
      <c r="K1" s="1196"/>
      <c r="L1" s="1196"/>
      <c r="M1" s="1196"/>
      <c r="N1" s="1196"/>
      <c r="O1" s="1196"/>
      <c r="P1" s="1196"/>
      <c r="Q1" s="1196"/>
      <c r="R1" s="1196"/>
      <c r="S1" s="1196"/>
      <c r="T1" s="1196"/>
      <c r="U1" s="1196"/>
      <c r="V1" s="1196"/>
      <c r="W1" s="1196"/>
      <c r="X1" s="1196"/>
      <c r="Y1" s="1196"/>
      <c r="Z1" s="1196"/>
      <c r="AA1" s="1196"/>
      <c r="AB1" s="267"/>
      <c r="AC1" s="267"/>
      <c r="AD1" s="267"/>
      <c r="AE1" s="267"/>
      <c r="AF1" s="267"/>
      <c r="AG1" s="267"/>
      <c r="AH1" s="267"/>
      <c r="AI1" s="267"/>
      <c r="AJ1" s="267"/>
      <c r="AK1" s="267"/>
      <c r="AL1" s="267"/>
      <c r="AM1" s="267"/>
      <c r="AN1" s="267"/>
      <c r="AO1" s="267"/>
      <c r="AP1" s="267"/>
      <c r="AQ1" s="267"/>
      <c r="AR1" s="267"/>
      <c r="AS1" s="267"/>
      <c r="AT1" s="267"/>
    </row>
    <row r="2" spans="1:46" ht="16.5" customHeight="1">
      <c r="A2" s="1195"/>
      <c r="B2" s="1195"/>
      <c r="C2" s="127"/>
      <c r="D2" s="1197"/>
      <c r="E2" s="1197"/>
      <c r="F2" s="1197"/>
      <c r="G2" s="1197"/>
      <c r="H2" s="1197"/>
      <c r="I2" s="1197"/>
      <c r="J2" s="1197"/>
      <c r="K2" s="1197"/>
      <c r="L2" s="1197"/>
      <c r="M2" s="1197"/>
      <c r="N2" s="1197"/>
      <c r="O2" s="1197"/>
      <c r="P2" s="1197"/>
      <c r="Q2" s="1197"/>
      <c r="R2" s="1197"/>
      <c r="S2" s="1197"/>
      <c r="T2" s="1197"/>
      <c r="U2" s="1197"/>
      <c r="V2" s="1197"/>
      <c r="W2" s="1197"/>
      <c r="X2" s="1197"/>
      <c r="Y2" s="1197"/>
      <c r="Z2" s="1197"/>
      <c r="AA2" s="1197"/>
      <c r="AB2" s="1198" t="s">
        <v>256</v>
      </c>
      <c r="AC2" s="1198"/>
      <c r="AD2" s="1198"/>
      <c r="AE2" s="1198"/>
      <c r="AF2" s="1198"/>
      <c r="AG2" s="1198"/>
      <c r="AH2" s="1198"/>
      <c r="AI2" s="1198"/>
      <c r="AJ2" s="1198"/>
      <c r="AK2" s="1198"/>
      <c r="AL2" s="1198"/>
      <c r="AM2" s="1198"/>
      <c r="AN2" s="1198"/>
      <c r="AO2" s="1198"/>
      <c r="AP2" s="1198"/>
      <c r="AQ2" s="1198"/>
      <c r="AR2" s="1198"/>
      <c r="AS2" s="1198"/>
      <c r="AT2" s="1198"/>
    </row>
    <row r="3" spans="1:46" ht="27.95" customHeight="1">
      <c r="A3" s="271" t="s">
        <v>257</v>
      </c>
      <c r="B3" s="1199" t="s">
        <v>456</v>
      </c>
      <c r="C3" s="1200"/>
      <c r="D3" s="1200"/>
      <c r="E3" s="1200"/>
      <c r="F3" s="1200"/>
      <c r="G3" s="1200"/>
      <c r="H3" s="1200"/>
      <c r="I3" s="1200"/>
      <c r="J3" s="1200"/>
      <c r="K3" s="1200"/>
      <c r="L3" s="1200"/>
      <c r="M3" s="1200"/>
      <c r="N3" s="1201"/>
      <c r="O3" s="1202" t="s">
        <v>258</v>
      </c>
      <c r="P3" s="1203"/>
      <c r="Q3" s="1204">
        <v>45414</v>
      </c>
      <c r="R3" s="1205"/>
      <c r="S3" s="1205"/>
      <c r="T3" s="1205"/>
      <c r="U3" s="1205"/>
      <c r="V3" s="1205"/>
      <c r="W3" s="1205"/>
      <c r="X3" s="1205"/>
      <c r="Y3" s="1205"/>
      <c r="Z3" s="1205"/>
      <c r="AA3" s="931" t="s">
        <v>51</v>
      </c>
      <c r="AB3" s="931"/>
      <c r="AC3" s="931"/>
      <c r="AD3" s="1206"/>
      <c r="AE3" s="1206"/>
      <c r="AF3" s="1206"/>
      <c r="AG3" s="1206"/>
      <c r="AH3" s="1206"/>
      <c r="AI3" s="1206"/>
      <c r="AJ3" s="1206"/>
      <c r="AK3" s="1206"/>
      <c r="AL3" s="1206"/>
      <c r="AM3" s="1206"/>
      <c r="AN3" s="1206"/>
      <c r="AO3" s="1206"/>
      <c r="AP3" s="1206"/>
      <c r="AQ3" s="1206"/>
      <c r="AR3" s="1206"/>
      <c r="AS3" s="1206"/>
      <c r="AT3" s="1207"/>
    </row>
    <row r="4" spans="1:46" ht="21.95" customHeight="1" thickBot="1">
      <c r="A4" s="133" t="s">
        <v>259</v>
      </c>
      <c r="B4" s="127"/>
      <c r="C4" s="127"/>
      <c r="D4" s="1208" t="s">
        <v>410</v>
      </c>
      <c r="E4" s="1208"/>
      <c r="F4" s="1208"/>
      <c r="G4" s="1208"/>
      <c r="H4" s="1208"/>
      <c r="I4" s="1208"/>
      <c r="J4" s="1208"/>
      <c r="K4" s="1208"/>
      <c r="L4" s="1208"/>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row>
    <row r="5" spans="1:46" ht="16.5" customHeight="1">
      <c r="C5" s="253"/>
      <c r="D5" s="1209"/>
      <c r="E5" s="1209"/>
      <c r="F5" s="1209"/>
      <c r="G5" s="1209"/>
      <c r="H5" s="1209"/>
      <c r="I5" s="1209"/>
      <c r="J5" s="1209"/>
      <c r="K5" s="1209"/>
      <c r="L5" s="1209"/>
      <c r="M5" s="1109" t="s">
        <v>261</v>
      </c>
      <c r="N5" s="1210"/>
      <c r="O5" s="1210"/>
      <c r="P5" s="1210"/>
      <c r="Q5" s="1210"/>
      <c r="R5" s="1210"/>
      <c r="S5" s="1110"/>
      <c r="T5" s="1109" t="s">
        <v>262</v>
      </c>
      <c r="U5" s="1210"/>
      <c r="V5" s="1210"/>
      <c r="W5" s="1210"/>
      <c r="X5" s="1210"/>
      <c r="Y5" s="1210"/>
      <c r="Z5" s="1210"/>
      <c r="AA5" s="1210"/>
      <c r="AB5" s="1210"/>
      <c r="AC5" s="1210"/>
      <c r="AD5" s="1210"/>
      <c r="AE5" s="1210"/>
      <c r="AF5" s="1210"/>
      <c r="AG5" s="1210"/>
      <c r="AH5" s="1210"/>
      <c r="AI5" s="1210"/>
      <c r="AJ5" s="1210"/>
      <c r="AK5" s="1210"/>
      <c r="AL5" s="1210"/>
      <c r="AM5" s="1210"/>
      <c r="AN5" s="1210"/>
      <c r="AO5" s="1210"/>
      <c r="AP5" s="1210"/>
      <c r="AQ5" s="1210"/>
      <c r="AR5" s="1210"/>
      <c r="AS5" s="1210"/>
      <c r="AT5" s="1110"/>
    </row>
    <row r="6" spans="1:46" ht="16.5" customHeight="1" thickBot="1">
      <c r="A6" s="232" t="s">
        <v>437</v>
      </c>
      <c r="B6" s="233"/>
      <c r="C6" s="253"/>
      <c r="D6" s="296"/>
      <c r="E6" s="296"/>
      <c r="F6" s="296"/>
      <c r="G6" s="296"/>
      <c r="H6" s="296"/>
      <c r="I6" s="296"/>
      <c r="J6" s="296"/>
      <c r="K6" s="296"/>
      <c r="L6" s="296"/>
      <c r="M6" s="1111"/>
      <c r="N6" s="1211"/>
      <c r="O6" s="1211"/>
      <c r="P6" s="1211"/>
      <c r="Q6" s="1211"/>
      <c r="R6" s="1211"/>
      <c r="S6" s="1112"/>
      <c r="T6" s="1111"/>
      <c r="U6" s="1211"/>
      <c r="V6" s="1211"/>
      <c r="W6" s="1211"/>
      <c r="X6" s="1211"/>
      <c r="Y6" s="1211"/>
      <c r="Z6" s="1211"/>
      <c r="AA6" s="1211"/>
      <c r="AB6" s="1211"/>
      <c r="AC6" s="1211"/>
      <c r="AD6" s="1211"/>
      <c r="AE6" s="1211"/>
      <c r="AF6" s="1211"/>
      <c r="AG6" s="1211"/>
      <c r="AH6" s="1211"/>
      <c r="AI6" s="1211"/>
      <c r="AJ6" s="1211"/>
      <c r="AK6" s="1211"/>
      <c r="AL6" s="1211"/>
      <c r="AM6" s="1211"/>
      <c r="AN6" s="1211"/>
      <c r="AO6" s="1211"/>
      <c r="AP6" s="1211"/>
      <c r="AQ6" s="1211"/>
      <c r="AR6" s="1211"/>
      <c r="AS6" s="1211"/>
      <c r="AT6" s="1112"/>
    </row>
    <row r="7" spans="1:46" ht="42" customHeight="1" thickBot="1">
      <c r="A7" s="1170" t="s">
        <v>489</v>
      </c>
      <c r="B7" s="1171"/>
      <c r="C7" s="127"/>
      <c r="D7" s="1172" t="s">
        <v>263</v>
      </c>
      <c r="E7" s="1175" t="s">
        <v>411</v>
      </c>
      <c r="F7" s="1176"/>
      <c r="G7" s="1176"/>
      <c r="H7" s="1176"/>
      <c r="I7" s="1176"/>
      <c r="J7" s="1176"/>
      <c r="K7" s="1176"/>
      <c r="L7" s="1177"/>
      <c r="M7" s="337"/>
      <c r="N7" s="337"/>
      <c r="O7" s="337"/>
      <c r="P7" s="337"/>
      <c r="Q7" s="337"/>
      <c r="R7" s="337"/>
      <c r="S7" s="337"/>
      <c r="T7" s="1184" t="s">
        <v>413</v>
      </c>
      <c r="U7" s="1159" t="s">
        <v>414</v>
      </c>
      <c r="V7" s="1159" t="s">
        <v>415</v>
      </c>
      <c r="W7" s="1159" t="s">
        <v>416</v>
      </c>
      <c r="X7" s="1159" t="s">
        <v>417</v>
      </c>
      <c r="Y7" s="1159" t="s">
        <v>418</v>
      </c>
      <c r="Z7" s="1159" t="s">
        <v>419</v>
      </c>
      <c r="AA7" s="1167" t="s">
        <v>420</v>
      </c>
      <c r="AB7" s="1159" t="s">
        <v>421</v>
      </c>
      <c r="AC7" s="1159" t="s">
        <v>422</v>
      </c>
      <c r="AD7" s="1159" t="s">
        <v>423</v>
      </c>
      <c r="AE7" s="1159" t="s">
        <v>424</v>
      </c>
      <c r="AF7" s="1159" t="s">
        <v>425</v>
      </c>
      <c r="AG7" s="1159" t="s">
        <v>426</v>
      </c>
      <c r="AH7" s="1159" t="s">
        <v>427</v>
      </c>
      <c r="AI7" s="1159" t="s">
        <v>428</v>
      </c>
      <c r="AJ7" s="1159" t="s">
        <v>429</v>
      </c>
      <c r="AK7" s="1159" t="s">
        <v>430</v>
      </c>
      <c r="AL7" s="1159" t="s">
        <v>431</v>
      </c>
      <c r="AM7" s="1159" t="s">
        <v>432</v>
      </c>
      <c r="AN7" s="1159" t="s">
        <v>433</v>
      </c>
      <c r="AO7" s="1159" t="s">
        <v>434</v>
      </c>
      <c r="AP7" s="1159" t="s">
        <v>435</v>
      </c>
      <c r="AQ7" s="1159" t="s">
        <v>436</v>
      </c>
      <c r="AR7" s="1162"/>
      <c r="AS7" s="1162"/>
      <c r="AT7" s="1187"/>
    </row>
    <row r="8" spans="1:46" ht="42" customHeight="1" thickBot="1">
      <c r="A8" s="338"/>
      <c r="B8" s="338"/>
      <c r="C8" s="127"/>
      <c r="D8" s="1173"/>
      <c r="E8" s="1178"/>
      <c r="F8" s="1179"/>
      <c r="G8" s="1179"/>
      <c r="H8" s="1179"/>
      <c r="I8" s="1179"/>
      <c r="J8" s="1179"/>
      <c r="K8" s="1179"/>
      <c r="L8" s="1180"/>
      <c r="M8" s="339">
        <v>5</v>
      </c>
      <c r="N8" s="340"/>
      <c r="O8" s="340"/>
      <c r="P8" s="340"/>
      <c r="Q8" s="340"/>
      <c r="R8" s="340"/>
      <c r="S8" s="340"/>
      <c r="T8" s="1185"/>
      <c r="U8" s="1160"/>
      <c r="V8" s="1160"/>
      <c r="W8" s="1160"/>
      <c r="X8" s="1160"/>
      <c r="Y8" s="1160"/>
      <c r="Z8" s="1160"/>
      <c r="AA8" s="1168"/>
      <c r="AB8" s="1160"/>
      <c r="AC8" s="1160"/>
      <c r="AD8" s="1160"/>
      <c r="AE8" s="1160"/>
      <c r="AF8" s="1160"/>
      <c r="AG8" s="1160"/>
      <c r="AH8" s="1160"/>
      <c r="AI8" s="1160"/>
      <c r="AJ8" s="1160"/>
      <c r="AK8" s="1160"/>
      <c r="AL8" s="1160"/>
      <c r="AM8" s="1160"/>
      <c r="AN8" s="1160"/>
      <c r="AO8" s="1160"/>
      <c r="AP8" s="1160"/>
      <c r="AQ8" s="1160"/>
      <c r="AR8" s="1163"/>
      <c r="AS8" s="1163"/>
      <c r="AT8" s="1188"/>
    </row>
    <row r="9" spans="1:46" ht="22.5" customHeight="1">
      <c r="A9" s="1190" t="s">
        <v>260</v>
      </c>
      <c r="B9" s="1191"/>
      <c r="C9" s="127"/>
      <c r="D9" s="1173"/>
      <c r="E9" s="1178"/>
      <c r="F9" s="1179"/>
      <c r="G9" s="1179"/>
      <c r="H9" s="1179"/>
      <c r="I9" s="1179"/>
      <c r="J9" s="1179"/>
      <c r="K9" s="1179"/>
      <c r="L9" s="1180"/>
      <c r="M9" s="340" t="s">
        <v>412</v>
      </c>
      <c r="N9" s="340" t="s">
        <v>412</v>
      </c>
      <c r="O9" s="340" t="s">
        <v>412</v>
      </c>
      <c r="P9" s="340" t="s">
        <v>412</v>
      </c>
      <c r="Q9" s="340" t="s">
        <v>412</v>
      </c>
      <c r="R9" s="340" t="s">
        <v>412</v>
      </c>
      <c r="S9" s="340" t="s">
        <v>412</v>
      </c>
      <c r="T9" s="1185"/>
      <c r="U9" s="1160"/>
      <c r="V9" s="1160"/>
      <c r="W9" s="1160"/>
      <c r="X9" s="1160"/>
      <c r="Y9" s="1160"/>
      <c r="Z9" s="1160"/>
      <c r="AA9" s="1168"/>
      <c r="AB9" s="1160"/>
      <c r="AC9" s="1160"/>
      <c r="AD9" s="1160"/>
      <c r="AE9" s="1160"/>
      <c r="AF9" s="1160"/>
      <c r="AG9" s="1160"/>
      <c r="AH9" s="1160"/>
      <c r="AI9" s="1160"/>
      <c r="AJ9" s="1160"/>
      <c r="AK9" s="1160"/>
      <c r="AL9" s="1160"/>
      <c r="AM9" s="1160"/>
      <c r="AN9" s="1160"/>
      <c r="AO9" s="1160"/>
      <c r="AP9" s="1160"/>
      <c r="AQ9" s="1160"/>
      <c r="AR9" s="1163"/>
      <c r="AS9" s="1163"/>
      <c r="AT9" s="1188"/>
    </row>
    <row r="10" spans="1:46" ht="49.5" customHeight="1" thickBot="1">
      <c r="A10" s="1192" t="s">
        <v>518</v>
      </c>
      <c r="B10" s="1193"/>
      <c r="C10" s="127"/>
      <c r="D10" s="1174"/>
      <c r="E10" s="1181"/>
      <c r="F10" s="1182"/>
      <c r="G10" s="1182"/>
      <c r="H10" s="1182"/>
      <c r="I10" s="1182"/>
      <c r="J10" s="1182"/>
      <c r="K10" s="1182"/>
      <c r="L10" s="1183"/>
      <c r="M10" s="341">
        <v>2</v>
      </c>
      <c r="N10" s="342"/>
      <c r="O10" s="342"/>
      <c r="P10" s="342"/>
      <c r="Q10" s="342"/>
      <c r="R10" s="342"/>
      <c r="S10" s="342"/>
      <c r="T10" s="1186"/>
      <c r="U10" s="1161"/>
      <c r="V10" s="1161"/>
      <c r="W10" s="1161"/>
      <c r="X10" s="1161"/>
      <c r="Y10" s="1161"/>
      <c r="Z10" s="1161"/>
      <c r="AA10" s="1169"/>
      <c r="AB10" s="1161"/>
      <c r="AC10" s="1161"/>
      <c r="AD10" s="1161"/>
      <c r="AE10" s="1161"/>
      <c r="AF10" s="1161"/>
      <c r="AG10" s="1161"/>
      <c r="AH10" s="1161"/>
      <c r="AI10" s="1161"/>
      <c r="AJ10" s="1161"/>
      <c r="AK10" s="1161"/>
      <c r="AL10" s="1161"/>
      <c r="AM10" s="1161"/>
      <c r="AN10" s="1161"/>
      <c r="AO10" s="1161"/>
      <c r="AP10" s="1161"/>
      <c r="AQ10" s="1161"/>
      <c r="AR10" s="1164"/>
      <c r="AS10" s="1164"/>
      <c r="AT10" s="1189"/>
    </row>
    <row r="11" spans="1:46" ht="14.25" customHeight="1">
      <c r="A11" s="343"/>
      <c r="B11" s="343"/>
      <c r="C11" s="127"/>
      <c r="D11" s="1150" t="s">
        <v>519</v>
      </c>
      <c r="E11" s="1153" t="s">
        <v>520</v>
      </c>
      <c r="F11" s="1154"/>
      <c r="G11" s="1154"/>
      <c r="H11" s="1154"/>
      <c r="I11" s="1154"/>
      <c r="J11" s="268"/>
      <c r="K11" s="268"/>
      <c r="L11" s="344"/>
      <c r="M11" s="1073" t="s">
        <v>495</v>
      </c>
      <c r="N11" s="295"/>
      <c r="O11" s="295"/>
      <c r="P11" s="295"/>
      <c r="Q11" s="295"/>
      <c r="R11" s="295"/>
      <c r="S11" s="295"/>
      <c r="T11" s="1138" t="s">
        <v>386</v>
      </c>
      <c r="U11" s="1141"/>
      <c r="V11" s="345"/>
      <c r="W11" s="345"/>
      <c r="X11" s="1135" t="s">
        <v>386</v>
      </c>
      <c r="Y11" s="1135" t="s">
        <v>386</v>
      </c>
      <c r="Z11" s="1135" t="s">
        <v>386</v>
      </c>
      <c r="AA11" s="1132"/>
      <c r="AB11" s="1132"/>
      <c r="AC11" s="1132"/>
      <c r="AD11" s="346"/>
      <c r="AE11" s="1132" t="s">
        <v>386</v>
      </c>
      <c r="AF11" s="1132"/>
      <c r="AG11" s="1135" t="s">
        <v>386</v>
      </c>
      <c r="AH11" s="346"/>
      <c r="AI11" s="1132"/>
      <c r="AJ11" s="1132"/>
      <c r="AK11" s="1135" t="s">
        <v>386</v>
      </c>
      <c r="AL11" s="1135"/>
      <c r="AM11" s="1135"/>
      <c r="AN11" s="1135"/>
      <c r="AO11" s="347"/>
      <c r="AP11" s="347"/>
      <c r="AQ11" s="289"/>
      <c r="AR11" s="289"/>
      <c r="AS11" s="254"/>
      <c r="AT11" s="294"/>
    </row>
    <row r="12" spans="1:46" ht="14.25" customHeight="1">
      <c r="A12" s="343"/>
      <c r="B12" s="343"/>
      <c r="C12" s="127"/>
      <c r="D12" s="1151"/>
      <c r="E12" s="1155"/>
      <c r="F12" s="1156"/>
      <c r="G12" s="1156"/>
      <c r="H12" s="1156"/>
      <c r="I12" s="1156"/>
      <c r="J12" s="269"/>
      <c r="K12" s="269"/>
      <c r="L12" s="348"/>
      <c r="M12" s="1074"/>
      <c r="N12" s="295"/>
      <c r="O12" s="295"/>
      <c r="P12" s="295"/>
      <c r="Q12" s="295"/>
      <c r="R12" s="295"/>
      <c r="S12" s="295"/>
      <c r="T12" s="1139"/>
      <c r="U12" s="1142"/>
      <c r="V12" s="349"/>
      <c r="W12" s="349"/>
      <c r="X12" s="1136"/>
      <c r="Y12" s="1136"/>
      <c r="Z12" s="1136"/>
      <c r="AA12" s="1133"/>
      <c r="AB12" s="1133"/>
      <c r="AC12" s="1133"/>
      <c r="AD12" s="350"/>
      <c r="AE12" s="1133"/>
      <c r="AF12" s="1133"/>
      <c r="AG12" s="1136"/>
      <c r="AH12" s="350"/>
      <c r="AI12" s="1133"/>
      <c r="AJ12" s="1133"/>
      <c r="AK12" s="1136"/>
      <c r="AL12" s="1136"/>
      <c r="AM12" s="1136"/>
      <c r="AN12" s="1136"/>
      <c r="AO12" s="351"/>
      <c r="AP12" s="351"/>
      <c r="AQ12" s="292"/>
      <c r="AR12" s="292"/>
      <c r="AS12" s="254"/>
      <c r="AT12" s="294"/>
    </row>
    <row r="13" spans="1:46" ht="14.25" customHeight="1" thickBot="1">
      <c r="A13" s="287"/>
      <c r="B13" s="127"/>
      <c r="C13" s="127"/>
      <c r="D13" s="1152"/>
      <c r="E13" s="1157"/>
      <c r="F13" s="1158"/>
      <c r="G13" s="1158"/>
      <c r="H13" s="1158"/>
      <c r="I13" s="1158"/>
      <c r="J13" s="352" t="s">
        <v>521</v>
      </c>
      <c r="K13" s="353">
        <v>45</v>
      </c>
      <c r="L13" s="354" t="s">
        <v>522</v>
      </c>
      <c r="M13" s="1075"/>
      <c r="N13" s="295"/>
      <c r="O13" s="295"/>
      <c r="P13" s="295"/>
      <c r="Q13" s="295"/>
      <c r="R13" s="295"/>
      <c r="S13" s="295"/>
      <c r="T13" s="1140"/>
      <c r="U13" s="1143"/>
      <c r="V13" s="355"/>
      <c r="W13" s="355"/>
      <c r="X13" s="1137"/>
      <c r="Y13" s="1137"/>
      <c r="Z13" s="1137"/>
      <c r="AA13" s="1134"/>
      <c r="AB13" s="1134"/>
      <c r="AC13" s="1134"/>
      <c r="AD13" s="356"/>
      <c r="AE13" s="1134"/>
      <c r="AF13" s="1134"/>
      <c r="AG13" s="1137"/>
      <c r="AH13" s="356"/>
      <c r="AI13" s="1134"/>
      <c r="AJ13" s="1134"/>
      <c r="AK13" s="1137"/>
      <c r="AL13" s="1137"/>
      <c r="AM13" s="1137"/>
      <c r="AN13" s="1137"/>
      <c r="AO13" s="357"/>
      <c r="AP13" s="357"/>
      <c r="AQ13" s="290"/>
      <c r="AR13" s="290"/>
      <c r="AS13" s="254"/>
      <c r="AT13" s="294"/>
    </row>
    <row r="14" spans="1:46" ht="13.9" customHeight="1">
      <c r="A14" s="1165" t="s">
        <v>264</v>
      </c>
      <c r="B14" s="1166"/>
      <c r="C14" s="127"/>
      <c r="D14" s="1150" t="s">
        <v>519</v>
      </c>
      <c r="E14" s="1153" t="s">
        <v>516</v>
      </c>
      <c r="F14" s="1154"/>
      <c r="G14" s="1154"/>
      <c r="H14" s="1154"/>
      <c r="I14" s="1154"/>
      <c r="J14" s="268"/>
      <c r="K14" s="358"/>
      <c r="L14" s="344"/>
      <c r="M14" s="1073" t="s">
        <v>553</v>
      </c>
      <c r="N14" s="1078"/>
      <c r="O14" s="1078"/>
      <c r="P14" s="1078"/>
      <c r="Q14" s="1078"/>
      <c r="R14" s="1078"/>
      <c r="S14" s="1078"/>
      <c r="T14" s="1138"/>
      <c r="U14" s="1141"/>
      <c r="V14" s="345"/>
      <c r="W14" s="345"/>
      <c r="X14" s="1135" t="s">
        <v>386</v>
      </c>
      <c r="Y14" s="1135" t="s">
        <v>386</v>
      </c>
      <c r="Z14" s="1135" t="s">
        <v>386</v>
      </c>
      <c r="AA14" s="1132"/>
      <c r="AB14" s="1132"/>
      <c r="AC14" s="1132"/>
      <c r="AD14" s="346"/>
      <c r="AE14" s="1132"/>
      <c r="AF14" s="1132"/>
      <c r="AG14" s="1135" t="s">
        <v>386</v>
      </c>
      <c r="AH14" s="346"/>
      <c r="AI14" s="1132"/>
      <c r="AJ14" s="1132"/>
      <c r="AK14" s="1135" t="s">
        <v>386</v>
      </c>
      <c r="AL14" s="1135"/>
      <c r="AM14" s="1135"/>
      <c r="AN14" s="1135"/>
      <c r="AO14" s="347"/>
      <c r="AP14" s="347"/>
      <c r="AQ14" s="289"/>
      <c r="AR14" s="289"/>
      <c r="AS14" s="289"/>
      <c r="AT14" s="1088"/>
    </row>
    <row r="15" spans="1:46" ht="15.6" customHeight="1">
      <c r="A15" s="1144" t="s">
        <v>465</v>
      </c>
      <c r="B15" s="1145"/>
      <c r="C15" s="127"/>
      <c r="D15" s="1151"/>
      <c r="E15" s="1155"/>
      <c r="F15" s="1156"/>
      <c r="G15" s="1156"/>
      <c r="H15" s="1156"/>
      <c r="I15" s="1156"/>
      <c r="J15" s="269"/>
      <c r="K15" s="359"/>
      <c r="L15" s="348"/>
      <c r="M15" s="1074"/>
      <c r="N15" s="1104"/>
      <c r="O15" s="1104"/>
      <c r="P15" s="1104"/>
      <c r="Q15" s="1104"/>
      <c r="R15" s="1104"/>
      <c r="S15" s="1104"/>
      <c r="T15" s="1139"/>
      <c r="U15" s="1142"/>
      <c r="V15" s="349"/>
      <c r="W15" s="349"/>
      <c r="X15" s="1136"/>
      <c r="Y15" s="1136"/>
      <c r="Z15" s="1136"/>
      <c r="AA15" s="1133"/>
      <c r="AB15" s="1133"/>
      <c r="AC15" s="1133"/>
      <c r="AD15" s="350"/>
      <c r="AE15" s="1133"/>
      <c r="AF15" s="1133"/>
      <c r="AG15" s="1136"/>
      <c r="AH15" s="350"/>
      <c r="AI15" s="1133"/>
      <c r="AJ15" s="1133"/>
      <c r="AK15" s="1136"/>
      <c r="AL15" s="1136"/>
      <c r="AM15" s="1136"/>
      <c r="AN15" s="1136"/>
      <c r="AO15" s="351"/>
      <c r="AP15" s="351"/>
      <c r="AQ15" s="292"/>
      <c r="AR15" s="292"/>
      <c r="AS15" s="292"/>
      <c r="AT15" s="1089"/>
    </row>
    <row r="16" spans="1:46" ht="17.25" customHeight="1">
      <c r="A16" s="1146"/>
      <c r="B16" s="1147"/>
      <c r="C16" s="127"/>
      <c r="D16" s="1152"/>
      <c r="E16" s="1157"/>
      <c r="F16" s="1158"/>
      <c r="G16" s="1158"/>
      <c r="H16" s="1158"/>
      <c r="I16" s="1158"/>
      <c r="J16" s="352" t="s">
        <v>521</v>
      </c>
      <c r="K16" s="353">
        <v>38</v>
      </c>
      <c r="L16" s="354" t="s">
        <v>522</v>
      </c>
      <c r="M16" s="1075"/>
      <c r="N16" s="1105"/>
      <c r="O16" s="1105"/>
      <c r="P16" s="1105"/>
      <c r="Q16" s="1105"/>
      <c r="R16" s="1105"/>
      <c r="S16" s="1105"/>
      <c r="T16" s="1140"/>
      <c r="U16" s="1143"/>
      <c r="V16" s="355"/>
      <c r="W16" s="355"/>
      <c r="X16" s="1137"/>
      <c r="Y16" s="1137"/>
      <c r="Z16" s="1137"/>
      <c r="AA16" s="1134"/>
      <c r="AB16" s="1134"/>
      <c r="AC16" s="1134"/>
      <c r="AD16" s="356"/>
      <c r="AE16" s="1134"/>
      <c r="AF16" s="1134"/>
      <c r="AG16" s="1137"/>
      <c r="AH16" s="356"/>
      <c r="AI16" s="1134"/>
      <c r="AJ16" s="1134"/>
      <c r="AK16" s="1137"/>
      <c r="AL16" s="1137"/>
      <c r="AM16" s="1137"/>
      <c r="AN16" s="1137"/>
      <c r="AO16" s="357"/>
      <c r="AP16" s="357"/>
      <c r="AQ16" s="290"/>
      <c r="AR16" s="290"/>
      <c r="AS16" s="290"/>
      <c r="AT16" s="1090"/>
    </row>
    <row r="17" spans="1:46" ht="13.9" customHeight="1">
      <c r="A17" s="1148"/>
      <c r="B17" s="1149"/>
      <c r="C17" s="127"/>
      <c r="D17" s="1150" t="s">
        <v>266</v>
      </c>
      <c r="E17" s="1153" t="s">
        <v>517</v>
      </c>
      <c r="F17" s="1154"/>
      <c r="G17" s="1154"/>
      <c r="H17" s="1154"/>
      <c r="I17" s="1154"/>
      <c r="J17" s="268"/>
      <c r="K17" s="358"/>
      <c r="L17" s="344"/>
      <c r="M17" s="1073" t="s">
        <v>553</v>
      </c>
      <c r="N17" s="1078"/>
      <c r="O17" s="1078"/>
      <c r="P17" s="1078"/>
      <c r="Q17" s="1078"/>
      <c r="R17" s="1078"/>
      <c r="S17" s="1078"/>
      <c r="T17" s="1138"/>
      <c r="U17" s="1141"/>
      <c r="V17" s="345"/>
      <c r="W17" s="345"/>
      <c r="X17" s="1135" t="s">
        <v>386</v>
      </c>
      <c r="Y17" s="1135" t="s">
        <v>386</v>
      </c>
      <c r="Z17" s="1141"/>
      <c r="AA17" s="1132"/>
      <c r="AB17" s="1132"/>
      <c r="AC17" s="1132"/>
      <c r="AD17" s="346"/>
      <c r="AE17" s="1132" t="s">
        <v>386</v>
      </c>
      <c r="AF17" s="1132"/>
      <c r="AG17" s="1135" t="s">
        <v>386</v>
      </c>
      <c r="AH17" s="346"/>
      <c r="AI17" s="1132"/>
      <c r="AJ17" s="1132"/>
      <c r="AK17" s="1135" t="s">
        <v>386</v>
      </c>
      <c r="AL17" s="1135"/>
      <c r="AM17" s="1135"/>
      <c r="AN17" s="1135"/>
      <c r="AO17" s="347"/>
      <c r="AP17" s="347"/>
      <c r="AQ17" s="289"/>
      <c r="AR17" s="289"/>
      <c r="AS17" s="289"/>
      <c r="AT17" s="1088"/>
    </row>
    <row r="18" spans="1:46" ht="13.9" customHeight="1">
      <c r="C18" s="127"/>
      <c r="D18" s="1151"/>
      <c r="E18" s="1155"/>
      <c r="F18" s="1156"/>
      <c r="G18" s="1156"/>
      <c r="H18" s="1156"/>
      <c r="I18" s="1156"/>
      <c r="J18" s="269"/>
      <c r="K18" s="359"/>
      <c r="L18" s="348"/>
      <c r="M18" s="1074"/>
      <c r="N18" s="1104"/>
      <c r="O18" s="1104"/>
      <c r="P18" s="1104"/>
      <c r="Q18" s="1104"/>
      <c r="R18" s="1104"/>
      <c r="S18" s="1104"/>
      <c r="T18" s="1139"/>
      <c r="U18" s="1142"/>
      <c r="V18" s="349"/>
      <c r="W18" s="349"/>
      <c r="X18" s="1136"/>
      <c r="Y18" s="1136"/>
      <c r="Z18" s="1142"/>
      <c r="AA18" s="1133"/>
      <c r="AB18" s="1133"/>
      <c r="AC18" s="1133"/>
      <c r="AD18" s="350"/>
      <c r="AE18" s="1133"/>
      <c r="AF18" s="1133"/>
      <c r="AG18" s="1136"/>
      <c r="AH18" s="350"/>
      <c r="AI18" s="1133"/>
      <c r="AJ18" s="1133"/>
      <c r="AK18" s="1136"/>
      <c r="AL18" s="1136"/>
      <c r="AM18" s="1136"/>
      <c r="AN18" s="1136"/>
      <c r="AO18" s="351"/>
      <c r="AP18" s="351"/>
      <c r="AQ18" s="292"/>
      <c r="AR18" s="292"/>
      <c r="AS18" s="292"/>
      <c r="AT18" s="1089"/>
    </row>
    <row r="19" spans="1:46" ht="13.9" customHeight="1">
      <c r="C19" s="127"/>
      <c r="D19" s="1152"/>
      <c r="E19" s="1157"/>
      <c r="F19" s="1158"/>
      <c r="G19" s="1158"/>
      <c r="H19" s="1158"/>
      <c r="I19" s="1158"/>
      <c r="J19" s="352" t="s">
        <v>521</v>
      </c>
      <c r="K19" s="353">
        <v>29</v>
      </c>
      <c r="L19" s="354" t="s">
        <v>522</v>
      </c>
      <c r="M19" s="1075"/>
      <c r="N19" s="1105"/>
      <c r="O19" s="1105"/>
      <c r="P19" s="1105"/>
      <c r="Q19" s="1105"/>
      <c r="R19" s="1105"/>
      <c r="S19" s="1105"/>
      <c r="T19" s="1140"/>
      <c r="U19" s="1143"/>
      <c r="V19" s="355"/>
      <c r="W19" s="355"/>
      <c r="X19" s="1137"/>
      <c r="Y19" s="1137"/>
      <c r="Z19" s="1143"/>
      <c r="AA19" s="1134"/>
      <c r="AB19" s="1134"/>
      <c r="AC19" s="1134"/>
      <c r="AD19" s="356"/>
      <c r="AE19" s="1134"/>
      <c r="AF19" s="1134"/>
      <c r="AG19" s="1137"/>
      <c r="AH19" s="356"/>
      <c r="AI19" s="1134"/>
      <c r="AJ19" s="1134"/>
      <c r="AK19" s="1137"/>
      <c r="AL19" s="1137"/>
      <c r="AM19" s="1137"/>
      <c r="AN19" s="1137"/>
      <c r="AO19" s="357"/>
      <c r="AP19" s="357"/>
      <c r="AQ19" s="290"/>
      <c r="AR19" s="290"/>
      <c r="AS19" s="290"/>
      <c r="AT19" s="1090"/>
    </row>
    <row r="20" spans="1:46" ht="13.9" customHeight="1">
      <c r="A20" s="141"/>
      <c r="B20" s="141"/>
      <c r="C20" s="127"/>
      <c r="D20" s="1115"/>
      <c r="E20" s="1118"/>
      <c r="F20" s="1119"/>
      <c r="G20" s="1119"/>
      <c r="H20" s="1119"/>
      <c r="I20" s="1119"/>
      <c r="J20" s="268"/>
      <c r="K20" s="268"/>
      <c r="L20" s="344"/>
      <c r="M20" s="1078"/>
      <c r="N20" s="1078"/>
      <c r="O20" s="1078"/>
      <c r="P20" s="1078"/>
      <c r="Q20" s="1078"/>
      <c r="R20" s="1078"/>
      <c r="S20" s="1078"/>
      <c r="T20" s="1106"/>
      <c r="U20" s="1101"/>
      <c r="V20" s="264"/>
      <c r="W20" s="264"/>
      <c r="X20" s="264"/>
      <c r="Y20" s="1101"/>
      <c r="Z20" s="1101"/>
      <c r="AA20" s="1098"/>
      <c r="AB20" s="1098"/>
      <c r="AC20" s="1098"/>
      <c r="AD20" s="274"/>
      <c r="AE20" s="1098"/>
      <c r="AF20" s="1098"/>
      <c r="AG20" s="1098"/>
      <c r="AH20" s="274"/>
      <c r="AI20" s="1098"/>
      <c r="AJ20" s="1098"/>
      <c r="AK20" s="1098"/>
      <c r="AL20" s="918"/>
      <c r="AM20" s="918"/>
      <c r="AN20" s="918"/>
      <c r="AO20" s="289"/>
      <c r="AP20" s="289"/>
      <c r="AQ20" s="289"/>
      <c r="AR20" s="289"/>
      <c r="AS20" s="289"/>
      <c r="AT20" s="1088"/>
    </row>
    <row r="21" spans="1:46" ht="13.9" customHeight="1" thickBot="1">
      <c r="A21" s="287"/>
      <c r="B21" s="127"/>
      <c r="C21" s="127"/>
      <c r="D21" s="1116"/>
      <c r="E21" s="1120"/>
      <c r="F21" s="1121"/>
      <c r="G21" s="1121"/>
      <c r="H21" s="1121"/>
      <c r="I21" s="1121"/>
      <c r="J21" s="269"/>
      <c r="K21" s="269"/>
      <c r="L21" s="348"/>
      <c r="M21" s="1104"/>
      <c r="N21" s="1104"/>
      <c r="O21" s="1104"/>
      <c r="P21" s="1104"/>
      <c r="Q21" s="1104"/>
      <c r="R21" s="1104"/>
      <c r="S21" s="1104"/>
      <c r="T21" s="1107"/>
      <c r="U21" s="1102"/>
      <c r="V21" s="265"/>
      <c r="W21" s="265"/>
      <c r="X21" s="265"/>
      <c r="Y21" s="1102"/>
      <c r="Z21" s="1102"/>
      <c r="AA21" s="1099"/>
      <c r="AB21" s="1099"/>
      <c r="AC21" s="1099"/>
      <c r="AD21" s="275"/>
      <c r="AE21" s="1099"/>
      <c r="AF21" s="1099"/>
      <c r="AG21" s="1099"/>
      <c r="AH21" s="275"/>
      <c r="AI21" s="1099"/>
      <c r="AJ21" s="1099"/>
      <c r="AK21" s="1099"/>
      <c r="AL21" s="1086"/>
      <c r="AM21" s="1086"/>
      <c r="AN21" s="1086"/>
      <c r="AO21" s="292"/>
      <c r="AP21" s="292"/>
      <c r="AQ21" s="292"/>
      <c r="AR21" s="292"/>
      <c r="AS21" s="292"/>
      <c r="AT21" s="1089"/>
    </row>
    <row r="22" spans="1:46" ht="13.9" customHeight="1">
      <c r="A22" s="1124" t="s">
        <v>265</v>
      </c>
      <c r="B22" s="1125"/>
      <c r="C22" s="127"/>
      <c r="D22" s="1117"/>
      <c r="E22" s="1122"/>
      <c r="F22" s="1123"/>
      <c r="G22" s="1123"/>
      <c r="H22" s="1123"/>
      <c r="I22" s="1123"/>
      <c r="J22" s="352" t="s">
        <v>521</v>
      </c>
      <c r="K22" s="352"/>
      <c r="L22" s="354" t="s">
        <v>522</v>
      </c>
      <c r="M22" s="1105"/>
      <c r="N22" s="1105"/>
      <c r="O22" s="1105"/>
      <c r="P22" s="1105"/>
      <c r="Q22" s="1105"/>
      <c r="R22" s="1105"/>
      <c r="S22" s="1105"/>
      <c r="T22" s="1108"/>
      <c r="U22" s="1103"/>
      <c r="V22" s="266"/>
      <c r="W22" s="266"/>
      <c r="X22" s="266"/>
      <c r="Y22" s="1103"/>
      <c r="Z22" s="1103"/>
      <c r="AA22" s="1100"/>
      <c r="AB22" s="1100"/>
      <c r="AC22" s="1100"/>
      <c r="AD22" s="276"/>
      <c r="AE22" s="1100"/>
      <c r="AF22" s="1100"/>
      <c r="AG22" s="1100"/>
      <c r="AH22" s="276"/>
      <c r="AI22" s="1100"/>
      <c r="AJ22" s="1100"/>
      <c r="AK22" s="1100"/>
      <c r="AL22" s="1087"/>
      <c r="AM22" s="1087"/>
      <c r="AN22" s="1087"/>
      <c r="AO22" s="290"/>
      <c r="AP22" s="290"/>
      <c r="AQ22" s="290"/>
      <c r="AR22" s="290"/>
      <c r="AS22" s="290"/>
      <c r="AT22" s="1090"/>
    </row>
    <row r="23" spans="1:46" ht="13.9" customHeight="1">
      <c r="A23" s="1126" t="s">
        <v>523</v>
      </c>
      <c r="B23" s="1127"/>
      <c r="C23" s="127"/>
      <c r="D23" s="1115"/>
      <c r="E23" s="1118"/>
      <c r="F23" s="1119"/>
      <c r="G23" s="1119"/>
      <c r="H23" s="1119"/>
      <c r="I23" s="1119"/>
      <c r="J23" s="268"/>
      <c r="K23" s="268"/>
      <c r="L23" s="344"/>
      <c r="M23" s="1078"/>
      <c r="N23" s="1078"/>
      <c r="O23" s="1078"/>
      <c r="P23" s="1078"/>
      <c r="Q23" s="1078"/>
      <c r="R23" s="1078"/>
      <c r="S23" s="1078"/>
      <c r="T23" s="1106"/>
      <c r="U23" s="1101"/>
      <c r="V23" s="264"/>
      <c r="W23" s="264"/>
      <c r="X23" s="264"/>
      <c r="Y23" s="1101"/>
      <c r="Z23" s="1101"/>
      <c r="AA23" s="1098"/>
      <c r="AB23" s="1098"/>
      <c r="AC23" s="1098"/>
      <c r="AD23" s="274"/>
      <c r="AE23" s="1098"/>
      <c r="AF23" s="1098"/>
      <c r="AG23" s="1098"/>
      <c r="AH23" s="274"/>
      <c r="AI23" s="1098"/>
      <c r="AJ23" s="1098"/>
      <c r="AK23" s="1098"/>
      <c r="AL23" s="918"/>
      <c r="AM23" s="918"/>
      <c r="AN23" s="918"/>
      <c r="AO23" s="289"/>
      <c r="AP23" s="289"/>
      <c r="AQ23" s="289"/>
      <c r="AR23" s="289"/>
      <c r="AS23" s="289"/>
      <c r="AT23" s="1088"/>
    </row>
    <row r="24" spans="1:46" ht="13.9" customHeight="1">
      <c r="A24" s="1128"/>
      <c r="B24" s="1129"/>
      <c r="C24" s="127"/>
      <c r="D24" s="1116"/>
      <c r="E24" s="1120"/>
      <c r="F24" s="1121"/>
      <c r="G24" s="1121"/>
      <c r="H24" s="1121"/>
      <c r="I24" s="1121"/>
      <c r="J24" s="269"/>
      <c r="K24" s="269"/>
      <c r="L24" s="348"/>
      <c r="M24" s="1104"/>
      <c r="N24" s="1104"/>
      <c r="O24" s="1104"/>
      <c r="P24" s="1104"/>
      <c r="Q24" s="1104"/>
      <c r="R24" s="1104"/>
      <c r="S24" s="1104"/>
      <c r="T24" s="1107"/>
      <c r="U24" s="1102"/>
      <c r="V24" s="265"/>
      <c r="W24" s="265"/>
      <c r="X24" s="265"/>
      <c r="Y24" s="1102"/>
      <c r="Z24" s="1102"/>
      <c r="AA24" s="1099"/>
      <c r="AB24" s="1099"/>
      <c r="AC24" s="1099"/>
      <c r="AD24" s="275"/>
      <c r="AE24" s="1099"/>
      <c r="AF24" s="1099"/>
      <c r="AG24" s="1099"/>
      <c r="AH24" s="275"/>
      <c r="AI24" s="1099"/>
      <c r="AJ24" s="1099"/>
      <c r="AK24" s="1099"/>
      <c r="AL24" s="1086"/>
      <c r="AM24" s="1086"/>
      <c r="AN24" s="1086"/>
      <c r="AO24" s="292"/>
      <c r="AP24" s="292"/>
      <c r="AQ24" s="292"/>
      <c r="AR24" s="292"/>
      <c r="AS24" s="292"/>
      <c r="AT24" s="1089"/>
    </row>
    <row r="25" spans="1:46" ht="13.9" customHeight="1">
      <c r="A25" s="1113" t="s">
        <v>524</v>
      </c>
      <c r="B25" s="1114"/>
      <c r="C25" s="127"/>
      <c r="D25" s="1117"/>
      <c r="E25" s="1122"/>
      <c r="F25" s="1123"/>
      <c r="G25" s="1123"/>
      <c r="H25" s="1123"/>
      <c r="I25" s="1123"/>
      <c r="J25" s="352" t="s">
        <v>521</v>
      </c>
      <c r="K25" s="352"/>
      <c r="L25" s="354" t="s">
        <v>522</v>
      </c>
      <c r="M25" s="1105"/>
      <c r="N25" s="1105"/>
      <c r="O25" s="1105"/>
      <c r="P25" s="1105"/>
      <c r="Q25" s="1105"/>
      <c r="R25" s="1105"/>
      <c r="S25" s="1105"/>
      <c r="T25" s="1108"/>
      <c r="U25" s="1103"/>
      <c r="V25" s="266"/>
      <c r="W25" s="266"/>
      <c r="X25" s="266"/>
      <c r="Y25" s="1103"/>
      <c r="Z25" s="1103"/>
      <c r="AA25" s="1100"/>
      <c r="AB25" s="1100"/>
      <c r="AC25" s="1100"/>
      <c r="AD25" s="276"/>
      <c r="AE25" s="1100"/>
      <c r="AF25" s="1100"/>
      <c r="AG25" s="1100"/>
      <c r="AH25" s="276"/>
      <c r="AI25" s="1100"/>
      <c r="AJ25" s="1100"/>
      <c r="AK25" s="1100"/>
      <c r="AL25" s="1087"/>
      <c r="AM25" s="1087"/>
      <c r="AN25" s="1087"/>
      <c r="AO25" s="290"/>
      <c r="AP25" s="290"/>
      <c r="AQ25" s="290"/>
      <c r="AR25" s="290"/>
      <c r="AS25" s="290"/>
      <c r="AT25" s="1090"/>
    </row>
    <row r="26" spans="1:46" ht="13.9" customHeight="1" thickBot="1">
      <c r="A26" s="1091" t="s">
        <v>525</v>
      </c>
      <c r="B26" s="1092"/>
      <c r="C26" s="127"/>
      <c r="D26" s="1115"/>
      <c r="E26" s="1118"/>
      <c r="F26" s="1119"/>
      <c r="G26" s="1119"/>
      <c r="H26" s="1119"/>
      <c r="I26" s="1119"/>
      <c r="J26" s="268"/>
      <c r="K26" s="268"/>
      <c r="L26" s="344"/>
      <c r="M26" s="1078"/>
      <c r="N26" s="1078"/>
      <c r="O26" s="1078"/>
      <c r="P26" s="1078"/>
      <c r="Q26" s="1078"/>
      <c r="R26" s="1078"/>
      <c r="S26" s="1078"/>
      <c r="T26" s="1106"/>
      <c r="U26" s="1101"/>
      <c r="V26" s="264"/>
      <c r="W26" s="264"/>
      <c r="X26" s="264"/>
      <c r="Y26" s="1101"/>
      <c r="Z26" s="1101"/>
      <c r="AA26" s="1098"/>
      <c r="AB26" s="1098"/>
      <c r="AC26" s="1098"/>
      <c r="AD26" s="274"/>
      <c r="AE26" s="1098"/>
      <c r="AF26" s="1098"/>
      <c r="AG26" s="1098"/>
      <c r="AH26" s="274"/>
      <c r="AI26" s="1098"/>
      <c r="AJ26" s="1098"/>
      <c r="AK26" s="1098"/>
      <c r="AL26" s="918"/>
      <c r="AM26" s="918"/>
      <c r="AN26" s="918"/>
      <c r="AO26" s="289"/>
      <c r="AP26" s="289"/>
      <c r="AQ26" s="289"/>
      <c r="AR26" s="289"/>
      <c r="AS26" s="289"/>
      <c r="AT26" s="1088"/>
    </row>
    <row r="27" spans="1:46" ht="13.9" customHeight="1">
      <c r="A27" s="1130" t="s">
        <v>269</v>
      </c>
      <c r="B27" s="1131"/>
      <c r="C27" s="127"/>
      <c r="D27" s="1116"/>
      <c r="E27" s="1120"/>
      <c r="F27" s="1121"/>
      <c r="G27" s="1121"/>
      <c r="H27" s="1121"/>
      <c r="I27" s="1121"/>
      <c r="J27" s="269"/>
      <c r="K27" s="269"/>
      <c r="L27" s="348"/>
      <c r="M27" s="1104"/>
      <c r="N27" s="1104"/>
      <c r="O27" s="1104"/>
      <c r="P27" s="1104"/>
      <c r="Q27" s="1104"/>
      <c r="R27" s="1104"/>
      <c r="S27" s="1104"/>
      <c r="T27" s="1107"/>
      <c r="U27" s="1102"/>
      <c r="V27" s="265"/>
      <c r="W27" s="265"/>
      <c r="X27" s="265"/>
      <c r="Y27" s="1102"/>
      <c r="Z27" s="1102"/>
      <c r="AA27" s="1099"/>
      <c r="AB27" s="1099"/>
      <c r="AC27" s="1099"/>
      <c r="AD27" s="275"/>
      <c r="AE27" s="1099"/>
      <c r="AF27" s="1099"/>
      <c r="AG27" s="1099"/>
      <c r="AH27" s="275"/>
      <c r="AI27" s="1099"/>
      <c r="AJ27" s="1099"/>
      <c r="AK27" s="1099"/>
      <c r="AL27" s="1086"/>
      <c r="AM27" s="1086"/>
      <c r="AN27" s="1086"/>
      <c r="AO27" s="292"/>
      <c r="AP27" s="292"/>
      <c r="AQ27" s="292"/>
      <c r="AR27" s="292"/>
      <c r="AS27" s="292"/>
      <c r="AT27" s="1089"/>
    </row>
    <row r="28" spans="1:46" ht="13.9" customHeight="1">
      <c r="A28" s="1128"/>
      <c r="B28" s="1129"/>
      <c r="C28" s="127"/>
      <c r="D28" s="1117"/>
      <c r="E28" s="1122"/>
      <c r="F28" s="1123"/>
      <c r="G28" s="1123"/>
      <c r="H28" s="1123"/>
      <c r="I28" s="1123"/>
      <c r="J28" s="352" t="s">
        <v>521</v>
      </c>
      <c r="K28" s="352"/>
      <c r="L28" s="354" t="s">
        <v>522</v>
      </c>
      <c r="M28" s="1105"/>
      <c r="N28" s="1105"/>
      <c r="O28" s="1105"/>
      <c r="P28" s="1105"/>
      <c r="Q28" s="1105"/>
      <c r="R28" s="1105"/>
      <c r="S28" s="1105"/>
      <c r="T28" s="1108"/>
      <c r="U28" s="1103"/>
      <c r="V28" s="266"/>
      <c r="W28" s="266"/>
      <c r="X28" s="266"/>
      <c r="Y28" s="1103"/>
      <c r="Z28" s="1103"/>
      <c r="AA28" s="1100"/>
      <c r="AB28" s="1100"/>
      <c r="AC28" s="1100"/>
      <c r="AD28" s="276"/>
      <c r="AE28" s="1100"/>
      <c r="AF28" s="1100"/>
      <c r="AG28" s="1100"/>
      <c r="AH28" s="276"/>
      <c r="AI28" s="1100"/>
      <c r="AJ28" s="1100"/>
      <c r="AK28" s="1100"/>
      <c r="AL28" s="1087"/>
      <c r="AM28" s="1087"/>
      <c r="AN28" s="1087"/>
      <c r="AO28" s="290"/>
      <c r="AP28" s="290"/>
      <c r="AQ28" s="290"/>
      <c r="AR28" s="290"/>
      <c r="AS28" s="290"/>
      <c r="AT28" s="1090"/>
    </row>
    <row r="29" spans="1:46" ht="13.9" customHeight="1">
      <c r="A29" s="1113" t="s">
        <v>267</v>
      </c>
      <c r="B29" s="1114"/>
      <c r="C29" s="127"/>
      <c r="D29" s="1115"/>
      <c r="E29" s="1118"/>
      <c r="F29" s="1119"/>
      <c r="G29" s="1119"/>
      <c r="H29" s="1119"/>
      <c r="I29" s="1119"/>
      <c r="J29" s="268"/>
      <c r="K29" s="268"/>
      <c r="L29" s="344"/>
      <c r="M29" s="1078"/>
      <c r="N29" s="1078"/>
      <c r="O29" s="1078"/>
      <c r="P29" s="1078"/>
      <c r="Q29" s="1078"/>
      <c r="R29" s="1078"/>
      <c r="S29" s="1078"/>
      <c r="T29" s="1106"/>
      <c r="U29" s="1101"/>
      <c r="V29" s="264"/>
      <c r="W29" s="264"/>
      <c r="X29" s="264"/>
      <c r="Y29" s="1101"/>
      <c r="Z29" s="1101"/>
      <c r="AA29" s="1098"/>
      <c r="AB29" s="1098"/>
      <c r="AC29" s="1098"/>
      <c r="AD29" s="274"/>
      <c r="AE29" s="1098"/>
      <c r="AF29" s="1098"/>
      <c r="AG29" s="1098"/>
      <c r="AH29" s="274"/>
      <c r="AI29" s="1098"/>
      <c r="AJ29" s="1098"/>
      <c r="AK29" s="1098"/>
      <c r="AL29" s="918"/>
      <c r="AM29" s="918"/>
      <c r="AN29" s="918"/>
      <c r="AO29" s="289"/>
      <c r="AP29" s="289"/>
      <c r="AQ29" s="289"/>
      <c r="AR29" s="289"/>
      <c r="AS29" s="289"/>
      <c r="AT29" s="1088"/>
    </row>
    <row r="30" spans="1:46" ht="13.9" customHeight="1" thickBot="1">
      <c r="A30" s="1091" t="s">
        <v>268</v>
      </c>
      <c r="B30" s="1092"/>
      <c r="C30" s="127"/>
      <c r="D30" s="1116"/>
      <c r="E30" s="1120"/>
      <c r="F30" s="1121"/>
      <c r="G30" s="1121"/>
      <c r="H30" s="1121"/>
      <c r="I30" s="1121"/>
      <c r="J30" s="269"/>
      <c r="K30" s="269"/>
      <c r="L30" s="348"/>
      <c r="M30" s="1104"/>
      <c r="N30" s="1104"/>
      <c r="O30" s="1104"/>
      <c r="P30" s="1104"/>
      <c r="Q30" s="1104"/>
      <c r="R30" s="1104"/>
      <c r="S30" s="1104"/>
      <c r="T30" s="1107"/>
      <c r="U30" s="1102"/>
      <c r="V30" s="265"/>
      <c r="W30" s="265"/>
      <c r="X30" s="265"/>
      <c r="Y30" s="1102"/>
      <c r="Z30" s="1102"/>
      <c r="AA30" s="1099"/>
      <c r="AB30" s="1099"/>
      <c r="AC30" s="1099"/>
      <c r="AD30" s="275"/>
      <c r="AE30" s="1099"/>
      <c r="AF30" s="1099"/>
      <c r="AG30" s="1099"/>
      <c r="AH30" s="275"/>
      <c r="AI30" s="1099"/>
      <c r="AJ30" s="1099"/>
      <c r="AK30" s="1099"/>
      <c r="AL30" s="1086"/>
      <c r="AM30" s="1086"/>
      <c r="AN30" s="1086"/>
      <c r="AO30" s="292"/>
      <c r="AP30" s="292"/>
      <c r="AQ30" s="292"/>
      <c r="AR30" s="292"/>
      <c r="AS30" s="292"/>
      <c r="AT30" s="1089"/>
    </row>
    <row r="31" spans="1:46" ht="13.9" customHeight="1">
      <c r="A31" s="1130" t="s">
        <v>270</v>
      </c>
      <c r="B31" s="1131"/>
      <c r="C31" s="127"/>
      <c r="D31" s="1117"/>
      <c r="E31" s="1122"/>
      <c r="F31" s="1123"/>
      <c r="G31" s="1123"/>
      <c r="H31" s="1123"/>
      <c r="I31" s="1123"/>
      <c r="J31" s="352" t="s">
        <v>521</v>
      </c>
      <c r="K31" s="352"/>
      <c r="L31" s="354" t="s">
        <v>522</v>
      </c>
      <c r="M31" s="1105"/>
      <c r="N31" s="1105"/>
      <c r="O31" s="1105"/>
      <c r="P31" s="1105"/>
      <c r="Q31" s="1105"/>
      <c r="R31" s="1105"/>
      <c r="S31" s="1105"/>
      <c r="T31" s="1108"/>
      <c r="U31" s="1103"/>
      <c r="V31" s="266"/>
      <c r="W31" s="266"/>
      <c r="X31" s="266"/>
      <c r="Y31" s="1103"/>
      <c r="Z31" s="1103"/>
      <c r="AA31" s="1100"/>
      <c r="AB31" s="1100"/>
      <c r="AC31" s="1100"/>
      <c r="AD31" s="276"/>
      <c r="AE31" s="1100"/>
      <c r="AF31" s="1100"/>
      <c r="AG31" s="1100"/>
      <c r="AH31" s="276"/>
      <c r="AI31" s="1100"/>
      <c r="AJ31" s="1100"/>
      <c r="AK31" s="1100"/>
      <c r="AL31" s="1087"/>
      <c r="AM31" s="1087"/>
      <c r="AN31" s="1087"/>
      <c r="AO31" s="290"/>
      <c r="AP31" s="290"/>
      <c r="AQ31" s="290"/>
      <c r="AR31" s="290"/>
      <c r="AS31" s="290"/>
      <c r="AT31" s="1090"/>
    </row>
    <row r="32" spans="1:46" ht="13.9" customHeight="1">
      <c r="A32" s="1128"/>
      <c r="B32" s="1129"/>
      <c r="C32" s="127"/>
      <c r="D32" s="1115"/>
      <c r="E32" s="1118"/>
      <c r="F32" s="1119"/>
      <c r="G32" s="1119"/>
      <c r="H32" s="1119"/>
      <c r="I32" s="1119"/>
      <c r="J32" s="268"/>
      <c r="K32" s="268"/>
      <c r="L32" s="344"/>
      <c r="M32" s="1078"/>
      <c r="N32" s="1078"/>
      <c r="O32" s="1078"/>
      <c r="P32" s="1078"/>
      <c r="Q32" s="1078"/>
      <c r="R32" s="1078"/>
      <c r="S32" s="1078"/>
      <c r="T32" s="1106"/>
      <c r="U32" s="1101"/>
      <c r="V32" s="264"/>
      <c r="W32" s="264"/>
      <c r="X32" s="264"/>
      <c r="Y32" s="1101"/>
      <c r="Z32" s="1101"/>
      <c r="AA32" s="1098"/>
      <c r="AB32" s="1098"/>
      <c r="AC32" s="1098"/>
      <c r="AD32" s="274"/>
      <c r="AE32" s="1098"/>
      <c r="AF32" s="1098"/>
      <c r="AG32" s="1098"/>
      <c r="AH32" s="274"/>
      <c r="AI32" s="1098"/>
      <c r="AJ32" s="1098"/>
      <c r="AK32" s="1098"/>
      <c r="AL32" s="918"/>
      <c r="AM32" s="918"/>
      <c r="AN32" s="918"/>
      <c r="AO32" s="289"/>
      <c r="AP32" s="289"/>
      <c r="AQ32" s="289"/>
      <c r="AR32" s="289"/>
      <c r="AS32" s="289"/>
      <c r="AT32" s="1088"/>
    </row>
    <row r="33" spans="1:46" ht="13.9" customHeight="1">
      <c r="A33" s="1113" t="s">
        <v>267</v>
      </c>
      <c r="B33" s="1114"/>
      <c r="C33" s="127"/>
      <c r="D33" s="1116"/>
      <c r="E33" s="1120"/>
      <c r="F33" s="1121"/>
      <c r="G33" s="1121"/>
      <c r="H33" s="1121"/>
      <c r="I33" s="1121"/>
      <c r="J33" s="269"/>
      <c r="K33" s="269"/>
      <c r="L33" s="348"/>
      <c r="M33" s="1104"/>
      <c r="N33" s="1104"/>
      <c r="O33" s="1104"/>
      <c r="P33" s="1104"/>
      <c r="Q33" s="1104"/>
      <c r="R33" s="1104"/>
      <c r="S33" s="1104"/>
      <c r="T33" s="1107"/>
      <c r="U33" s="1102"/>
      <c r="V33" s="265"/>
      <c r="W33" s="265"/>
      <c r="X33" s="265"/>
      <c r="Y33" s="1102"/>
      <c r="Z33" s="1102"/>
      <c r="AA33" s="1099"/>
      <c r="AB33" s="1099"/>
      <c r="AC33" s="1099"/>
      <c r="AD33" s="275"/>
      <c r="AE33" s="1099"/>
      <c r="AF33" s="1099"/>
      <c r="AG33" s="1099"/>
      <c r="AH33" s="275"/>
      <c r="AI33" s="1099"/>
      <c r="AJ33" s="1099"/>
      <c r="AK33" s="1099"/>
      <c r="AL33" s="1086"/>
      <c r="AM33" s="1086"/>
      <c r="AN33" s="1086"/>
      <c r="AO33" s="292"/>
      <c r="AP33" s="292"/>
      <c r="AQ33" s="292"/>
      <c r="AR33" s="292"/>
      <c r="AS33" s="292"/>
      <c r="AT33" s="1089"/>
    </row>
    <row r="34" spans="1:46" ht="13.9" customHeight="1" thickBot="1">
      <c r="A34" s="1091" t="s">
        <v>268</v>
      </c>
      <c r="B34" s="1092"/>
      <c r="C34" s="127"/>
      <c r="D34" s="1117"/>
      <c r="E34" s="1122"/>
      <c r="F34" s="1123"/>
      <c r="G34" s="1123"/>
      <c r="H34" s="1123"/>
      <c r="I34" s="1123"/>
      <c r="J34" s="352" t="s">
        <v>521</v>
      </c>
      <c r="K34" s="352"/>
      <c r="L34" s="354" t="s">
        <v>522</v>
      </c>
      <c r="M34" s="1105"/>
      <c r="N34" s="1105"/>
      <c r="O34" s="1105"/>
      <c r="P34" s="1105"/>
      <c r="Q34" s="1105"/>
      <c r="R34" s="1105"/>
      <c r="S34" s="1105"/>
      <c r="T34" s="1108"/>
      <c r="U34" s="1103"/>
      <c r="V34" s="266"/>
      <c r="W34" s="266"/>
      <c r="X34" s="266"/>
      <c r="Y34" s="1103"/>
      <c r="Z34" s="1103"/>
      <c r="AA34" s="1100"/>
      <c r="AB34" s="1100"/>
      <c r="AC34" s="1100"/>
      <c r="AD34" s="276"/>
      <c r="AE34" s="1100"/>
      <c r="AF34" s="1100"/>
      <c r="AG34" s="1100"/>
      <c r="AH34" s="276"/>
      <c r="AI34" s="1100"/>
      <c r="AJ34" s="1100"/>
      <c r="AK34" s="1100"/>
      <c r="AL34" s="1087"/>
      <c r="AM34" s="1087"/>
      <c r="AN34" s="1087"/>
      <c r="AO34" s="290"/>
      <c r="AP34" s="290"/>
      <c r="AQ34" s="290"/>
      <c r="AR34" s="290"/>
      <c r="AS34" s="290"/>
      <c r="AT34" s="1090"/>
    </row>
    <row r="35" spans="1:46" ht="13.9" customHeight="1" thickBot="1">
      <c r="A35" s="287"/>
      <c r="B35" s="127"/>
      <c r="C35" s="127"/>
      <c r="D35" s="1115"/>
      <c r="E35" s="1118"/>
      <c r="F35" s="1119"/>
      <c r="G35" s="1119"/>
      <c r="H35" s="1119"/>
      <c r="I35" s="1119"/>
      <c r="J35" s="268"/>
      <c r="K35" s="268"/>
      <c r="L35" s="344"/>
      <c r="M35" s="1078"/>
      <c r="N35" s="1078"/>
      <c r="O35" s="1078"/>
      <c r="P35" s="1078"/>
      <c r="Q35" s="1078"/>
      <c r="R35" s="1078"/>
      <c r="S35" s="1078"/>
      <c r="T35" s="1106"/>
      <c r="U35" s="1101"/>
      <c r="V35" s="264"/>
      <c r="W35" s="264"/>
      <c r="X35" s="264"/>
      <c r="Y35" s="1101"/>
      <c r="Z35" s="1101"/>
      <c r="AA35" s="1098"/>
      <c r="AB35" s="1098"/>
      <c r="AC35" s="1098"/>
      <c r="AD35" s="274"/>
      <c r="AE35" s="1098"/>
      <c r="AF35" s="1098"/>
      <c r="AG35" s="1098"/>
      <c r="AH35" s="274"/>
      <c r="AI35" s="1098"/>
      <c r="AJ35" s="1098"/>
      <c r="AK35" s="1098"/>
      <c r="AL35" s="918"/>
      <c r="AM35" s="918"/>
      <c r="AN35" s="918"/>
      <c r="AO35" s="289"/>
      <c r="AP35" s="289"/>
      <c r="AQ35" s="289"/>
      <c r="AR35" s="289"/>
      <c r="AS35" s="289"/>
      <c r="AT35" s="1088"/>
    </row>
    <row r="36" spans="1:46" ht="13.9" customHeight="1">
      <c r="A36" s="1124" t="s">
        <v>271</v>
      </c>
      <c r="B36" s="1125"/>
      <c r="C36" s="127"/>
      <c r="D36" s="1116"/>
      <c r="E36" s="1120"/>
      <c r="F36" s="1121"/>
      <c r="G36" s="1121"/>
      <c r="H36" s="1121"/>
      <c r="I36" s="1121"/>
      <c r="J36" s="269"/>
      <c r="K36" s="269"/>
      <c r="L36" s="348"/>
      <c r="M36" s="1104"/>
      <c r="N36" s="1104"/>
      <c r="O36" s="1104"/>
      <c r="P36" s="1104"/>
      <c r="Q36" s="1104"/>
      <c r="R36" s="1104"/>
      <c r="S36" s="1104"/>
      <c r="T36" s="1107"/>
      <c r="U36" s="1102"/>
      <c r="V36" s="265"/>
      <c r="W36" s="265"/>
      <c r="X36" s="265"/>
      <c r="Y36" s="1102"/>
      <c r="Z36" s="1102"/>
      <c r="AA36" s="1099"/>
      <c r="AB36" s="1099"/>
      <c r="AC36" s="1099"/>
      <c r="AD36" s="275"/>
      <c r="AE36" s="1099"/>
      <c r="AF36" s="1099"/>
      <c r="AG36" s="1099"/>
      <c r="AH36" s="275"/>
      <c r="AI36" s="1099"/>
      <c r="AJ36" s="1099"/>
      <c r="AK36" s="1099"/>
      <c r="AL36" s="1086"/>
      <c r="AM36" s="1086"/>
      <c r="AN36" s="1086"/>
      <c r="AO36" s="292"/>
      <c r="AP36" s="292"/>
      <c r="AQ36" s="292"/>
      <c r="AR36" s="292"/>
      <c r="AS36" s="292"/>
      <c r="AT36" s="1089"/>
    </row>
    <row r="37" spans="1:46" ht="13.9" customHeight="1">
      <c r="A37" s="1126" t="s">
        <v>272</v>
      </c>
      <c r="B37" s="1127"/>
      <c r="C37" s="127"/>
      <c r="D37" s="1117"/>
      <c r="E37" s="1122"/>
      <c r="F37" s="1123"/>
      <c r="G37" s="1123"/>
      <c r="H37" s="1123"/>
      <c r="I37" s="1123"/>
      <c r="J37" s="352" t="s">
        <v>521</v>
      </c>
      <c r="K37" s="352"/>
      <c r="L37" s="354" t="s">
        <v>522</v>
      </c>
      <c r="M37" s="1105"/>
      <c r="N37" s="1105"/>
      <c r="O37" s="1105"/>
      <c r="P37" s="1105"/>
      <c r="Q37" s="1105"/>
      <c r="R37" s="1105"/>
      <c r="S37" s="1105"/>
      <c r="T37" s="1108"/>
      <c r="U37" s="1103"/>
      <c r="V37" s="266"/>
      <c r="W37" s="266"/>
      <c r="X37" s="266"/>
      <c r="Y37" s="1103"/>
      <c r="Z37" s="1103"/>
      <c r="AA37" s="1100"/>
      <c r="AB37" s="1100"/>
      <c r="AC37" s="1100"/>
      <c r="AD37" s="276"/>
      <c r="AE37" s="1100"/>
      <c r="AF37" s="1100"/>
      <c r="AG37" s="1100"/>
      <c r="AH37" s="276"/>
      <c r="AI37" s="1100"/>
      <c r="AJ37" s="1100"/>
      <c r="AK37" s="1100"/>
      <c r="AL37" s="1087"/>
      <c r="AM37" s="1087"/>
      <c r="AN37" s="1087"/>
      <c r="AO37" s="290"/>
      <c r="AP37" s="290"/>
      <c r="AQ37" s="290"/>
      <c r="AR37" s="290"/>
      <c r="AS37" s="290"/>
      <c r="AT37" s="1090"/>
    </row>
    <row r="38" spans="1:46" ht="13.9" customHeight="1">
      <c r="A38" s="1128"/>
      <c r="B38" s="1129"/>
      <c r="C38" s="127"/>
      <c r="D38" s="1115"/>
      <c r="E38" s="1118"/>
      <c r="F38" s="1119"/>
      <c r="G38" s="1119"/>
      <c r="H38" s="1119"/>
      <c r="I38" s="1119"/>
      <c r="J38" s="268"/>
      <c r="K38" s="268"/>
      <c r="L38" s="344"/>
      <c r="M38" s="1078"/>
      <c r="N38" s="1078"/>
      <c r="O38" s="1078"/>
      <c r="P38" s="1078"/>
      <c r="Q38" s="1078"/>
      <c r="R38" s="1078"/>
      <c r="S38" s="1078"/>
      <c r="T38" s="1106"/>
      <c r="U38" s="1101"/>
      <c r="V38" s="264"/>
      <c r="W38" s="264"/>
      <c r="X38" s="264"/>
      <c r="Y38" s="1101"/>
      <c r="Z38" s="1101"/>
      <c r="AA38" s="1098"/>
      <c r="AB38" s="1098"/>
      <c r="AC38" s="1098"/>
      <c r="AD38" s="274"/>
      <c r="AE38" s="1098"/>
      <c r="AF38" s="1098"/>
      <c r="AG38" s="1098"/>
      <c r="AH38" s="274"/>
      <c r="AI38" s="1098"/>
      <c r="AJ38" s="1098"/>
      <c r="AK38" s="1098"/>
      <c r="AL38" s="918"/>
      <c r="AM38" s="918"/>
      <c r="AN38" s="918"/>
      <c r="AO38" s="289"/>
      <c r="AP38" s="289"/>
      <c r="AQ38" s="289"/>
      <c r="AR38" s="289"/>
      <c r="AS38" s="289"/>
      <c r="AT38" s="1088"/>
    </row>
    <row r="39" spans="1:46" ht="13.9" customHeight="1">
      <c r="A39" s="1113" t="s">
        <v>267</v>
      </c>
      <c r="B39" s="1114"/>
      <c r="C39" s="127"/>
      <c r="D39" s="1116"/>
      <c r="E39" s="1120"/>
      <c r="F39" s="1121"/>
      <c r="G39" s="1121"/>
      <c r="H39" s="1121"/>
      <c r="I39" s="1121"/>
      <c r="J39" s="269"/>
      <c r="K39" s="269"/>
      <c r="L39" s="348"/>
      <c r="M39" s="1104"/>
      <c r="N39" s="1104"/>
      <c r="O39" s="1104"/>
      <c r="P39" s="1104"/>
      <c r="Q39" s="1104"/>
      <c r="R39" s="1104"/>
      <c r="S39" s="1104"/>
      <c r="T39" s="1107"/>
      <c r="U39" s="1102"/>
      <c r="V39" s="265"/>
      <c r="W39" s="265"/>
      <c r="X39" s="265"/>
      <c r="Y39" s="1102"/>
      <c r="Z39" s="1102"/>
      <c r="AA39" s="1099"/>
      <c r="AB39" s="1099"/>
      <c r="AC39" s="1099"/>
      <c r="AD39" s="275"/>
      <c r="AE39" s="1099"/>
      <c r="AF39" s="1099"/>
      <c r="AG39" s="1099"/>
      <c r="AH39" s="275"/>
      <c r="AI39" s="1099"/>
      <c r="AJ39" s="1099"/>
      <c r="AK39" s="1099"/>
      <c r="AL39" s="1086"/>
      <c r="AM39" s="1086"/>
      <c r="AN39" s="1086"/>
      <c r="AO39" s="292"/>
      <c r="AP39" s="292"/>
      <c r="AQ39" s="292"/>
      <c r="AR39" s="292"/>
      <c r="AS39" s="292"/>
      <c r="AT39" s="1089"/>
    </row>
    <row r="40" spans="1:46" ht="13.9" customHeight="1" thickBot="1">
      <c r="A40" s="1091" t="s">
        <v>268</v>
      </c>
      <c r="B40" s="1092"/>
      <c r="C40" s="127"/>
      <c r="D40" s="1117"/>
      <c r="E40" s="1122"/>
      <c r="F40" s="1123"/>
      <c r="G40" s="1123"/>
      <c r="H40" s="1123"/>
      <c r="I40" s="1123"/>
      <c r="J40" s="352" t="s">
        <v>521</v>
      </c>
      <c r="K40" s="352"/>
      <c r="L40" s="354" t="s">
        <v>522</v>
      </c>
      <c r="M40" s="1105"/>
      <c r="N40" s="1105"/>
      <c r="O40" s="1105"/>
      <c r="P40" s="1105"/>
      <c r="Q40" s="1105"/>
      <c r="R40" s="1105"/>
      <c r="S40" s="1105"/>
      <c r="T40" s="1108"/>
      <c r="U40" s="1103"/>
      <c r="V40" s="266"/>
      <c r="W40" s="266"/>
      <c r="X40" s="266"/>
      <c r="Y40" s="1103"/>
      <c r="Z40" s="1103"/>
      <c r="AA40" s="1100"/>
      <c r="AB40" s="1100"/>
      <c r="AC40" s="1100"/>
      <c r="AD40" s="276"/>
      <c r="AE40" s="1100"/>
      <c r="AF40" s="1100"/>
      <c r="AG40" s="1100"/>
      <c r="AH40" s="276"/>
      <c r="AI40" s="1100"/>
      <c r="AJ40" s="1100"/>
      <c r="AK40" s="1100"/>
      <c r="AL40" s="1087"/>
      <c r="AM40" s="1087"/>
      <c r="AN40" s="1087"/>
      <c r="AO40" s="290"/>
      <c r="AP40" s="290"/>
      <c r="AQ40" s="290"/>
      <c r="AR40" s="290"/>
      <c r="AS40" s="290"/>
      <c r="AT40" s="1090"/>
    </row>
    <row r="41" spans="1:46" ht="13.9" customHeight="1">
      <c r="A41" s="1109"/>
      <c r="B41" s="1110"/>
      <c r="C41" s="127"/>
      <c r="D41" s="1115"/>
      <c r="E41" s="1118"/>
      <c r="F41" s="1119"/>
      <c r="G41" s="1119"/>
      <c r="H41" s="1119"/>
      <c r="I41" s="1119"/>
      <c r="J41" s="268"/>
      <c r="K41" s="268"/>
      <c r="L41" s="344"/>
      <c r="M41" s="263"/>
      <c r="N41" s="263"/>
      <c r="O41" s="263"/>
      <c r="P41" s="263"/>
      <c r="Q41" s="263"/>
      <c r="R41" s="263"/>
      <c r="S41" s="263"/>
      <c r="T41" s="277"/>
      <c r="U41" s="265"/>
      <c r="V41" s="265"/>
      <c r="W41" s="265"/>
      <c r="X41" s="265"/>
      <c r="Y41" s="265"/>
      <c r="Z41" s="265"/>
      <c r="AA41" s="275"/>
      <c r="AB41" s="275"/>
      <c r="AC41" s="275"/>
      <c r="AD41" s="275"/>
      <c r="AE41" s="275"/>
      <c r="AF41" s="275"/>
      <c r="AG41" s="275"/>
      <c r="AH41" s="275"/>
      <c r="AI41" s="275"/>
      <c r="AJ41" s="275"/>
      <c r="AK41" s="275"/>
      <c r="AL41" s="270"/>
      <c r="AM41" s="270"/>
      <c r="AN41" s="270"/>
      <c r="AO41" s="292"/>
      <c r="AP41" s="292"/>
      <c r="AQ41" s="292"/>
      <c r="AR41" s="292"/>
      <c r="AS41" s="292"/>
      <c r="AT41" s="273"/>
    </row>
    <row r="42" spans="1:46" ht="13.9" customHeight="1">
      <c r="A42" s="1111"/>
      <c r="B42" s="1112"/>
      <c r="C42" s="127"/>
      <c r="D42" s="1116"/>
      <c r="E42" s="1120"/>
      <c r="F42" s="1121"/>
      <c r="G42" s="1121"/>
      <c r="H42" s="1121"/>
      <c r="I42" s="1121"/>
      <c r="J42" s="269"/>
      <c r="K42" s="269"/>
      <c r="L42" s="348"/>
      <c r="M42" s="263"/>
      <c r="N42" s="263"/>
      <c r="O42" s="263"/>
      <c r="P42" s="263"/>
      <c r="Q42" s="263"/>
      <c r="R42" s="263"/>
      <c r="S42" s="263"/>
      <c r="T42" s="277"/>
      <c r="U42" s="265"/>
      <c r="V42" s="265"/>
      <c r="W42" s="265"/>
      <c r="X42" s="265"/>
      <c r="Y42" s="265"/>
      <c r="Z42" s="265"/>
      <c r="AA42" s="275"/>
      <c r="AB42" s="275"/>
      <c r="AC42" s="275"/>
      <c r="AD42" s="275"/>
      <c r="AE42" s="275"/>
      <c r="AF42" s="275"/>
      <c r="AG42" s="275"/>
      <c r="AH42" s="275"/>
      <c r="AI42" s="275"/>
      <c r="AJ42" s="275"/>
      <c r="AK42" s="275"/>
      <c r="AL42" s="270"/>
      <c r="AM42" s="270"/>
      <c r="AN42" s="270"/>
      <c r="AO42" s="292"/>
      <c r="AP42" s="292"/>
      <c r="AQ42" s="292"/>
      <c r="AR42" s="292"/>
      <c r="AS42" s="292"/>
      <c r="AT42" s="273"/>
    </row>
    <row r="43" spans="1:46" ht="13.9" customHeight="1">
      <c r="A43" s="1113" t="s">
        <v>267</v>
      </c>
      <c r="B43" s="1114"/>
      <c r="C43" s="127"/>
      <c r="D43" s="1117"/>
      <c r="E43" s="1122"/>
      <c r="F43" s="1123"/>
      <c r="G43" s="1123"/>
      <c r="H43" s="1123"/>
      <c r="I43" s="1123"/>
      <c r="J43" s="352" t="s">
        <v>521</v>
      </c>
      <c r="K43" s="352"/>
      <c r="L43" s="354" t="s">
        <v>522</v>
      </c>
      <c r="M43" s="263"/>
      <c r="N43" s="263"/>
      <c r="O43" s="263"/>
      <c r="P43" s="263"/>
      <c r="Q43" s="263"/>
      <c r="R43" s="263"/>
      <c r="S43" s="263"/>
      <c r="T43" s="277"/>
      <c r="U43" s="265"/>
      <c r="V43" s="265"/>
      <c r="W43" s="265"/>
      <c r="X43" s="265"/>
      <c r="Y43" s="265"/>
      <c r="Z43" s="265"/>
      <c r="AA43" s="275"/>
      <c r="AB43" s="275"/>
      <c r="AC43" s="275"/>
      <c r="AD43" s="275"/>
      <c r="AE43" s="275"/>
      <c r="AF43" s="275"/>
      <c r="AG43" s="275"/>
      <c r="AH43" s="275"/>
      <c r="AI43" s="275"/>
      <c r="AJ43" s="275"/>
      <c r="AK43" s="275"/>
      <c r="AL43" s="270"/>
      <c r="AM43" s="270"/>
      <c r="AN43" s="270"/>
      <c r="AO43" s="292"/>
      <c r="AP43" s="292"/>
      <c r="AQ43" s="292"/>
      <c r="AR43" s="292"/>
      <c r="AS43" s="292"/>
      <c r="AT43" s="273"/>
    </row>
    <row r="44" spans="1:46" ht="13.9" customHeight="1" thickBot="1">
      <c r="A44" s="1091" t="s">
        <v>268</v>
      </c>
      <c r="B44" s="1092"/>
      <c r="C44" s="127"/>
      <c r="D44" s="1115"/>
      <c r="E44" s="1118"/>
      <c r="F44" s="1119"/>
      <c r="G44" s="1119"/>
      <c r="H44" s="1119"/>
      <c r="I44" s="1119"/>
      <c r="J44" s="268"/>
      <c r="K44" s="268"/>
      <c r="L44" s="344"/>
      <c r="M44" s="1078"/>
      <c r="N44" s="1078"/>
      <c r="O44" s="1078"/>
      <c r="P44" s="1078"/>
      <c r="Q44" s="1078"/>
      <c r="R44" s="1078"/>
      <c r="S44" s="1078"/>
      <c r="T44" s="1106"/>
      <c r="U44" s="1101"/>
      <c r="V44" s="264"/>
      <c r="W44" s="264"/>
      <c r="X44" s="264"/>
      <c r="Y44" s="1101"/>
      <c r="Z44" s="1101"/>
      <c r="AA44" s="1098"/>
      <c r="AB44" s="1098"/>
      <c r="AC44" s="1098"/>
      <c r="AD44" s="274"/>
      <c r="AE44" s="1098"/>
      <c r="AF44" s="1098"/>
      <c r="AG44" s="1098"/>
      <c r="AH44" s="274"/>
      <c r="AI44" s="1098"/>
      <c r="AJ44" s="1098"/>
      <c r="AK44" s="1098"/>
      <c r="AL44" s="918"/>
      <c r="AM44" s="918"/>
      <c r="AN44" s="918"/>
      <c r="AO44" s="289"/>
      <c r="AP44" s="289"/>
      <c r="AQ44" s="289"/>
      <c r="AR44" s="289"/>
      <c r="AS44" s="289"/>
      <c r="AT44" s="1088"/>
    </row>
    <row r="45" spans="1:46" ht="13.9" customHeight="1">
      <c r="A45" s="1109"/>
      <c r="B45" s="1110"/>
      <c r="C45" s="127"/>
      <c r="D45" s="1116"/>
      <c r="E45" s="1120"/>
      <c r="F45" s="1121"/>
      <c r="G45" s="1121"/>
      <c r="H45" s="1121"/>
      <c r="I45" s="1121"/>
      <c r="J45" s="269"/>
      <c r="K45" s="269"/>
      <c r="L45" s="348"/>
      <c r="M45" s="1104"/>
      <c r="N45" s="1104"/>
      <c r="O45" s="1104"/>
      <c r="P45" s="1104"/>
      <c r="Q45" s="1104"/>
      <c r="R45" s="1104"/>
      <c r="S45" s="1104"/>
      <c r="T45" s="1107"/>
      <c r="U45" s="1102"/>
      <c r="V45" s="265"/>
      <c r="W45" s="265"/>
      <c r="X45" s="265"/>
      <c r="Y45" s="1102"/>
      <c r="Z45" s="1102"/>
      <c r="AA45" s="1099"/>
      <c r="AB45" s="1099"/>
      <c r="AC45" s="1099"/>
      <c r="AD45" s="275"/>
      <c r="AE45" s="1099"/>
      <c r="AF45" s="1099"/>
      <c r="AG45" s="1099"/>
      <c r="AH45" s="275"/>
      <c r="AI45" s="1099"/>
      <c r="AJ45" s="1099"/>
      <c r="AK45" s="1099"/>
      <c r="AL45" s="1086"/>
      <c r="AM45" s="1086"/>
      <c r="AN45" s="1086"/>
      <c r="AO45" s="292"/>
      <c r="AP45" s="292"/>
      <c r="AQ45" s="292"/>
      <c r="AR45" s="292"/>
      <c r="AS45" s="292"/>
      <c r="AT45" s="1089"/>
    </row>
    <row r="46" spans="1:46" ht="13.9" customHeight="1">
      <c r="A46" s="1111"/>
      <c r="B46" s="1112"/>
      <c r="C46" s="127"/>
      <c r="D46" s="1117"/>
      <c r="E46" s="1122"/>
      <c r="F46" s="1123"/>
      <c r="G46" s="1123"/>
      <c r="H46" s="1123"/>
      <c r="I46" s="1123"/>
      <c r="J46" s="352" t="s">
        <v>521</v>
      </c>
      <c r="K46" s="352"/>
      <c r="L46" s="354" t="s">
        <v>522</v>
      </c>
      <c r="M46" s="1105"/>
      <c r="N46" s="1105"/>
      <c r="O46" s="1105"/>
      <c r="P46" s="1105"/>
      <c r="Q46" s="1105"/>
      <c r="R46" s="1105"/>
      <c r="S46" s="1105"/>
      <c r="T46" s="1108"/>
      <c r="U46" s="1103"/>
      <c r="V46" s="266"/>
      <c r="W46" s="266"/>
      <c r="X46" s="266"/>
      <c r="Y46" s="1103"/>
      <c r="Z46" s="1103"/>
      <c r="AA46" s="1100"/>
      <c r="AB46" s="1100"/>
      <c r="AC46" s="1100"/>
      <c r="AD46" s="276"/>
      <c r="AE46" s="1100"/>
      <c r="AF46" s="1100"/>
      <c r="AG46" s="1100"/>
      <c r="AH46" s="276"/>
      <c r="AI46" s="1100"/>
      <c r="AJ46" s="1100"/>
      <c r="AK46" s="1100"/>
      <c r="AL46" s="1087"/>
      <c r="AM46" s="1087"/>
      <c r="AN46" s="1087"/>
      <c r="AO46" s="290"/>
      <c r="AP46" s="290"/>
      <c r="AQ46" s="290"/>
      <c r="AR46" s="290"/>
      <c r="AS46" s="290"/>
      <c r="AT46" s="1090"/>
    </row>
    <row r="47" spans="1:46" ht="13.9" customHeight="1">
      <c r="A47" s="1113" t="s">
        <v>267</v>
      </c>
      <c r="B47" s="1114"/>
      <c r="C47" s="127"/>
      <c r="D47" s="1115"/>
      <c r="E47" s="1118"/>
      <c r="F47" s="1119"/>
      <c r="G47" s="1119"/>
      <c r="H47" s="1119"/>
      <c r="I47" s="1119"/>
      <c r="J47" s="268"/>
      <c r="K47" s="268"/>
      <c r="L47" s="344"/>
      <c r="M47" s="1078"/>
      <c r="N47" s="1078"/>
      <c r="O47" s="1078"/>
      <c r="P47" s="1078"/>
      <c r="Q47" s="1078"/>
      <c r="R47" s="1078"/>
      <c r="S47" s="1078"/>
      <c r="T47" s="1106"/>
      <c r="U47" s="1101"/>
      <c r="V47" s="264"/>
      <c r="W47" s="264"/>
      <c r="X47" s="264"/>
      <c r="Y47" s="1101"/>
      <c r="Z47" s="1101"/>
      <c r="AA47" s="1098"/>
      <c r="AB47" s="1098"/>
      <c r="AC47" s="1098"/>
      <c r="AD47" s="274"/>
      <c r="AE47" s="1098"/>
      <c r="AF47" s="1098"/>
      <c r="AG47" s="1098"/>
      <c r="AH47" s="274"/>
      <c r="AI47" s="1098"/>
      <c r="AJ47" s="1098"/>
      <c r="AK47" s="1098"/>
      <c r="AL47" s="918"/>
      <c r="AM47" s="918"/>
      <c r="AN47" s="918"/>
      <c r="AO47" s="289"/>
      <c r="AP47" s="289"/>
      <c r="AQ47" s="289"/>
      <c r="AR47" s="289"/>
      <c r="AS47" s="289"/>
      <c r="AT47" s="1088"/>
    </row>
    <row r="48" spans="1:46" ht="13.9" customHeight="1" thickBot="1">
      <c r="A48" s="1091" t="s">
        <v>268</v>
      </c>
      <c r="B48" s="1092"/>
      <c r="C48" s="127"/>
      <c r="D48" s="1116"/>
      <c r="E48" s="1120"/>
      <c r="F48" s="1121"/>
      <c r="G48" s="1121"/>
      <c r="H48" s="1121"/>
      <c r="I48" s="1121"/>
      <c r="J48" s="269"/>
      <c r="K48" s="269"/>
      <c r="L48" s="348"/>
      <c r="M48" s="1104"/>
      <c r="N48" s="1104"/>
      <c r="O48" s="1104"/>
      <c r="P48" s="1104"/>
      <c r="Q48" s="1104"/>
      <c r="R48" s="1104"/>
      <c r="S48" s="1104"/>
      <c r="T48" s="1107"/>
      <c r="U48" s="1102"/>
      <c r="V48" s="265"/>
      <c r="W48" s="265"/>
      <c r="X48" s="265"/>
      <c r="Y48" s="1102"/>
      <c r="Z48" s="1102"/>
      <c r="AA48" s="1099"/>
      <c r="AB48" s="1099"/>
      <c r="AC48" s="1099"/>
      <c r="AD48" s="275"/>
      <c r="AE48" s="1099"/>
      <c r="AF48" s="1099"/>
      <c r="AG48" s="1099"/>
      <c r="AH48" s="275"/>
      <c r="AI48" s="1099"/>
      <c r="AJ48" s="1099"/>
      <c r="AK48" s="1099"/>
      <c r="AL48" s="1086"/>
      <c r="AM48" s="1086"/>
      <c r="AN48" s="1086"/>
      <c r="AO48" s="292"/>
      <c r="AP48" s="292"/>
      <c r="AQ48" s="292"/>
      <c r="AR48" s="292"/>
      <c r="AS48" s="292"/>
      <c r="AT48" s="1089"/>
    </row>
    <row r="49" spans="1:56" ht="13.9" customHeight="1">
      <c r="A49" s="255"/>
      <c r="B49" s="255"/>
      <c r="C49" s="127"/>
      <c r="D49" s="1117"/>
      <c r="E49" s="1122"/>
      <c r="F49" s="1123"/>
      <c r="G49" s="1123"/>
      <c r="H49" s="1123"/>
      <c r="I49" s="1123"/>
      <c r="J49" s="352" t="s">
        <v>521</v>
      </c>
      <c r="K49" s="352"/>
      <c r="L49" s="354" t="s">
        <v>522</v>
      </c>
      <c r="M49" s="1105"/>
      <c r="N49" s="1105"/>
      <c r="O49" s="1105"/>
      <c r="P49" s="1105"/>
      <c r="Q49" s="1105"/>
      <c r="R49" s="1105"/>
      <c r="S49" s="1105"/>
      <c r="T49" s="1108"/>
      <c r="U49" s="1103"/>
      <c r="V49" s="266"/>
      <c r="W49" s="266"/>
      <c r="X49" s="266"/>
      <c r="Y49" s="1103"/>
      <c r="Z49" s="1103"/>
      <c r="AA49" s="1100"/>
      <c r="AB49" s="1100"/>
      <c r="AC49" s="1100"/>
      <c r="AD49" s="276"/>
      <c r="AE49" s="1100"/>
      <c r="AF49" s="1100"/>
      <c r="AG49" s="1100"/>
      <c r="AH49" s="276"/>
      <c r="AI49" s="1100"/>
      <c r="AJ49" s="1100"/>
      <c r="AK49" s="1100"/>
      <c r="AL49" s="1087"/>
      <c r="AM49" s="1087"/>
      <c r="AN49" s="1087"/>
      <c r="AO49" s="290"/>
      <c r="AP49" s="290"/>
      <c r="AQ49" s="290"/>
      <c r="AR49" s="290"/>
      <c r="AS49" s="290"/>
      <c r="AT49" s="1090"/>
    </row>
    <row r="50" spans="1:56" ht="13.9" customHeight="1">
      <c r="A50" s="1093"/>
      <c r="B50" s="1093"/>
      <c r="C50" s="127"/>
      <c r="D50" s="1094"/>
      <c r="E50" s="1096" t="s">
        <v>273</v>
      </c>
      <c r="F50" s="1096"/>
      <c r="G50" s="1096"/>
      <c r="H50" s="1096"/>
      <c r="I50" s="1096"/>
      <c r="J50" s="1096"/>
      <c r="K50" s="1096"/>
      <c r="L50" s="1096"/>
      <c r="M50" s="1080"/>
      <c r="N50" s="1080"/>
      <c r="O50" s="1080"/>
      <c r="P50" s="1080"/>
      <c r="Q50" s="1080"/>
      <c r="R50" s="1080"/>
      <c r="S50" s="1082"/>
      <c r="T50" s="1084"/>
      <c r="U50" s="1067"/>
      <c r="V50" s="286"/>
      <c r="W50" s="286"/>
      <c r="X50" s="286"/>
      <c r="Y50" s="1076"/>
      <c r="Z50" s="278"/>
      <c r="AA50" s="1076"/>
      <c r="AB50" s="1076"/>
      <c r="AC50" s="1076"/>
      <c r="AD50" s="278"/>
      <c r="AE50" s="1076"/>
      <c r="AF50" s="1076"/>
      <c r="AG50" s="1076"/>
      <c r="AH50" s="278"/>
      <c r="AI50" s="1076"/>
      <c r="AJ50" s="1076"/>
      <c r="AK50" s="1078"/>
      <c r="AL50" s="1067"/>
      <c r="AM50" s="1067"/>
      <c r="AN50" s="1067"/>
      <c r="AO50" s="286"/>
      <c r="AP50" s="286"/>
      <c r="AQ50" s="286"/>
      <c r="AR50" s="286"/>
      <c r="AS50" s="286"/>
      <c r="AT50" s="1069"/>
    </row>
    <row r="51" spans="1:56" ht="13.9" customHeight="1" thickBot="1">
      <c r="A51" s="1071"/>
      <c r="B51" s="1071"/>
      <c r="C51" s="127"/>
      <c r="D51" s="1095"/>
      <c r="E51" s="1097"/>
      <c r="F51" s="1097"/>
      <c r="G51" s="1097"/>
      <c r="H51" s="1097"/>
      <c r="I51" s="1097"/>
      <c r="J51" s="1097"/>
      <c r="K51" s="1097"/>
      <c r="L51" s="1097"/>
      <c r="M51" s="1081"/>
      <c r="N51" s="1081"/>
      <c r="O51" s="1081"/>
      <c r="P51" s="1081"/>
      <c r="Q51" s="1081"/>
      <c r="R51" s="1081"/>
      <c r="S51" s="1083"/>
      <c r="T51" s="1085"/>
      <c r="U51" s="1068"/>
      <c r="V51" s="256"/>
      <c r="W51" s="256"/>
      <c r="X51" s="256"/>
      <c r="Y51" s="1077"/>
      <c r="Z51" s="279"/>
      <c r="AA51" s="1077"/>
      <c r="AB51" s="1077"/>
      <c r="AC51" s="1077"/>
      <c r="AD51" s="279"/>
      <c r="AE51" s="1077"/>
      <c r="AF51" s="1077"/>
      <c r="AG51" s="1077"/>
      <c r="AH51" s="279"/>
      <c r="AI51" s="1077"/>
      <c r="AJ51" s="1077"/>
      <c r="AK51" s="1079"/>
      <c r="AL51" s="1068"/>
      <c r="AM51" s="1068"/>
      <c r="AN51" s="1068"/>
      <c r="AO51" s="256"/>
      <c r="AP51" s="256"/>
      <c r="AQ51" s="256"/>
      <c r="AR51" s="256"/>
      <c r="AS51" s="256"/>
      <c r="AT51" s="1070"/>
    </row>
    <row r="52" spans="1:56">
      <c r="A52" s="1072" t="s">
        <v>274</v>
      </c>
      <c r="B52" s="1072"/>
      <c r="C52" s="1072"/>
      <c r="D52" s="1072"/>
      <c r="E52" s="1072"/>
      <c r="F52" s="1072"/>
      <c r="G52" s="1072"/>
      <c r="H52" s="1072"/>
      <c r="I52" s="1072"/>
      <c r="J52" s="1072"/>
      <c r="K52" s="1072"/>
      <c r="L52" s="1072"/>
      <c r="M52" s="1072"/>
      <c r="N52" s="1072"/>
      <c r="O52" s="1072"/>
      <c r="P52" s="1072"/>
      <c r="Q52" s="1072"/>
      <c r="R52" s="1072"/>
      <c r="S52" s="1072"/>
      <c r="T52" s="1072"/>
      <c r="U52" s="1072"/>
      <c r="V52" s="1072"/>
      <c r="W52" s="1072"/>
      <c r="X52" s="1072"/>
      <c r="Y52" s="1072"/>
      <c r="Z52" s="1072"/>
      <c r="AA52" s="1072"/>
      <c r="AB52" s="1072"/>
      <c r="AC52" s="1072"/>
      <c r="AD52" s="1072"/>
      <c r="AE52" s="1072"/>
      <c r="AF52" s="1072"/>
      <c r="AG52" s="1072"/>
      <c r="AH52" s="1072"/>
      <c r="AI52" s="1072"/>
      <c r="AJ52" s="1072"/>
      <c r="AK52" s="1072"/>
      <c r="AL52" s="1072"/>
      <c r="AM52" s="1072"/>
      <c r="AN52" s="1072"/>
      <c r="AO52" s="1072"/>
      <c r="AP52" s="1072"/>
      <c r="AQ52" s="1072"/>
      <c r="AR52" s="1072"/>
      <c r="AS52" s="1072"/>
      <c r="AT52" s="1072"/>
      <c r="AU52" s="1072"/>
      <c r="AV52" s="1072"/>
      <c r="AW52" s="1072"/>
      <c r="AX52" s="1072"/>
      <c r="AY52" s="1072"/>
      <c r="AZ52" s="1072"/>
      <c r="BA52" s="1072"/>
      <c r="BB52" s="1072"/>
      <c r="BC52" s="1072"/>
      <c r="BD52" s="1072"/>
    </row>
  </sheetData>
  <mergeCells count="403">
    <mergeCell ref="A1:B2"/>
    <mergeCell ref="D1:AA2"/>
    <mergeCell ref="AB2:AT2"/>
    <mergeCell ref="B3:N3"/>
    <mergeCell ref="O3:P3"/>
    <mergeCell ref="Q3:Z3"/>
    <mergeCell ref="AA3:AB3"/>
    <mergeCell ref="AC3:AT3"/>
    <mergeCell ref="D4:L5"/>
    <mergeCell ref="M5:S6"/>
    <mergeCell ref="T5:AT6"/>
    <mergeCell ref="A7:B7"/>
    <mergeCell ref="D7:D10"/>
    <mergeCell ref="E7:L10"/>
    <mergeCell ref="T7:T10"/>
    <mergeCell ref="U7:U10"/>
    <mergeCell ref="V7:V10"/>
    <mergeCell ref="W7:W10"/>
    <mergeCell ref="AS7:AS10"/>
    <mergeCell ref="AT7:AT10"/>
    <mergeCell ref="A9:B9"/>
    <mergeCell ref="A10:B10"/>
    <mergeCell ref="AJ7:AJ10"/>
    <mergeCell ref="AK7:AK10"/>
    <mergeCell ref="AL7:AL10"/>
    <mergeCell ref="AM7:AM10"/>
    <mergeCell ref="AN7:AN10"/>
    <mergeCell ref="AO7:AO10"/>
    <mergeCell ref="AD7:AD10"/>
    <mergeCell ref="AE7:AE10"/>
    <mergeCell ref="AF7:AF10"/>
    <mergeCell ref="AG7:AG10"/>
    <mergeCell ref="AH7:AH10"/>
    <mergeCell ref="AI7:AI10"/>
    <mergeCell ref="X7:X10"/>
    <mergeCell ref="Y7:Y10"/>
    <mergeCell ref="Z7:Z10"/>
    <mergeCell ref="AA7:AA10"/>
    <mergeCell ref="AB7:AB10"/>
    <mergeCell ref="AC7:AC10"/>
    <mergeCell ref="D11:D13"/>
    <mergeCell ref="E11:I13"/>
    <mergeCell ref="T11:T13"/>
    <mergeCell ref="U11:U13"/>
    <mergeCell ref="X11:X13"/>
    <mergeCell ref="Y11:Y13"/>
    <mergeCell ref="AP7:AP10"/>
    <mergeCell ref="AQ7:AQ10"/>
    <mergeCell ref="AR7:AR10"/>
    <mergeCell ref="A14:B14"/>
    <mergeCell ref="D14:D16"/>
    <mergeCell ref="E14:I16"/>
    <mergeCell ref="M14:M16"/>
    <mergeCell ref="N14:N16"/>
    <mergeCell ref="O14:O16"/>
    <mergeCell ref="P14:P16"/>
    <mergeCell ref="Q14:Q16"/>
    <mergeCell ref="R14:R16"/>
    <mergeCell ref="AF14:AF16"/>
    <mergeCell ref="AG14:AG16"/>
    <mergeCell ref="S14:S16"/>
    <mergeCell ref="T14:T16"/>
    <mergeCell ref="U14:U16"/>
    <mergeCell ref="X14:X16"/>
    <mergeCell ref="Y14:Y16"/>
    <mergeCell ref="Z14:Z16"/>
    <mergeCell ref="AN11:AN13"/>
    <mergeCell ref="AG11:AG13"/>
    <mergeCell ref="AI11:AI13"/>
    <mergeCell ref="AJ11:AJ13"/>
    <mergeCell ref="AK11:AK13"/>
    <mergeCell ref="AL11:AL13"/>
    <mergeCell ref="AM11:AM13"/>
    <mergeCell ref="Z11:Z13"/>
    <mergeCell ref="AA11:AA13"/>
    <mergeCell ref="AB11:AB13"/>
    <mergeCell ref="AC11:AC13"/>
    <mergeCell ref="AE11:AE13"/>
    <mergeCell ref="AF11:AF13"/>
    <mergeCell ref="U17:U19"/>
    <mergeCell ref="X17:X19"/>
    <mergeCell ref="Y17:Y19"/>
    <mergeCell ref="Z17:Z19"/>
    <mergeCell ref="AT14:AT16"/>
    <mergeCell ref="A15:B17"/>
    <mergeCell ref="D17:D19"/>
    <mergeCell ref="E17:I19"/>
    <mergeCell ref="M17:M19"/>
    <mergeCell ref="N17:N19"/>
    <mergeCell ref="O17:O19"/>
    <mergeCell ref="P17:P19"/>
    <mergeCell ref="Q17:Q19"/>
    <mergeCell ref="R17:R19"/>
    <mergeCell ref="AI14:AI16"/>
    <mergeCell ref="AJ14:AJ16"/>
    <mergeCell ref="AK14:AK16"/>
    <mergeCell ref="AL14:AL16"/>
    <mergeCell ref="AM14:AM16"/>
    <mergeCell ref="AN14:AN16"/>
    <mergeCell ref="AA14:AA16"/>
    <mergeCell ref="AB14:AB16"/>
    <mergeCell ref="AC14:AC16"/>
    <mergeCell ref="AE14:AE16"/>
    <mergeCell ref="AT17:AT19"/>
    <mergeCell ref="D20:D22"/>
    <mergeCell ref="E20:I22"/>
    <mergeCell ref="M20:M22"/>
    <mergeCell ref="N20:N22"/>
    <mergeCell ref="O20:O22"/>
    <mergeCell ref="P20:P22"/>
    <mergeCell ref="Q20:Q22"/>
    <mergeCell ref="R20:R22"/>
    <mergeCell ref="S20:S22"/>
    <mergeCell ref="AI17:AI19"/>
    <mergeCell ref="AJ17:AJ19"/>
    <mergeCell ref="AK17:AK19"/>
    <mergeCell ref="AL17:AL19"/>
    <mergeCell ref="AM17:AM19"/>
    <mergeCell ref="AN17:AN19"/>
    <mergeCell ref="AA17:AA19"/>
    <mergeCell ref="AB17:AB19"/>
    <mergeCell ref="AC17:AC19"/>
    <mergeCell ref="AE17:AE19"/>
    <mergeCell ref="AF17:AF19"/>
    <mergeCell ref="AG17:AG19"/>
    <mergeCell ref="S17:S19"/>
    <mergeCell ref="T17:T19"/>
    <mergeCell ref="AN20:AN22"/>
    <mergeCell ref="AT20:AT22"/>
    <mergeCell ref="A22:B22"/>
    <mergeCell ref="AC20:AC22"/>
    <mergeCell ref="AE20:AE22"/>
    <mergeCell ref="AF20:AF22"/>
    <mergeCell ref="AG20:AG22"/>
    <mergeCell ref="AI20:AI22"/>
    <mergeCell ref="AJ20:AJ22"/>
    <mergeCell ref="T20:T22"/>
    <mergeCell ref="U20:U22"/>
    <mergeCell ref="Y20:Y22"/>
    <mergeCell ref="Z20:Z22"/>
    <mergeCell ref="AA20:AA22"/>
    <mergeCell ref="AB20:AB22"/>
    <mergeCell ref="A23:B24"/>
    <mergeCell ref="D23:D25"/>
    <mergeCell ref="E23:I25"/>
    <mergeCell ref="M23:M25"/>
    <mergeCell ref="N23:N25"/>
    <mergeCell ref="O23:O25"/>
    <mergeCell ref="AK20:AK22"/>
    <mergeCell ref="AL20:AL22"/>
    <mergeCell ref="AM20:AM22"/>
    <mergeCell ref="AN23:AN25"/>
    <mergeCell ref="AT23:AT25"/>
    <mergeCell ref="A25:B25"/>
    <mergeCell ref="A26:B26"/>
    <mergeCell ref="D26:D28"/>
    <mergeCell ref="E26:I28"/>
    <mergeCell ref="M26:M28"/>
    <mergeCell ref="N26:N28"/>
    <mergeCell ref="O26:O28"/>
    <mergeCell ref="AF23:AF25"/>
    <mergeCell ref="AG23:AG25"/>
    <mergeCell ref="AI23:AI25"/>
    <mergeCell ref="AJ23:AJ25"/>
    <mergeCell ref="AK23:AK25"/>
    <mergeCell ref="AL23:AL25"/>
    <mergeCell ref="Y23:Y25"/>
    <mergeCell ref="Z23:Z25"/>
    <mergeCell ref="AA23:AA25"/>
    <mergeCell ref="AB23:AB25"/>
    <mergeCell ref="AC23:AC25"/>
    <mergeCell ref="AE23:AE25"/>
    <mergeCell ref="P23:P25"/>
    <mergeCell ref="Q23:Q25"/>
    <mergeCell ref="R23:R25"/>
    <mergeCell ref="AC26:AC28"/>
    <mergeCell ref="AE26:AE28"/>
    <mergeCell ref="P26:P28"/>
    <mergeCell ref="Q26:Q28"/>
    <mergeCell ref="R26:R28"/>
    <mergeCell ref="S26:S28"/>
    <mergeCell ref="T26:T28"/>
    <mergeCell ref="U26:U28"/>
    <mergeCell ref="AM23:AM25"/>
    <mergeCell ref="S23:S25"/>
    <mergeCell ref="T23:T25"/>
    <mergeCell ref="U23:U25"/>
    <mergeCell ref="R29:R31"/>
    <mergeCell ref="S29:S31"/>
    <mergeCell ref="T29:T31"/>
    <mergeCell ref="U29:U31"/>
    <mergeCell ref="AM26:AM28"/>
    <mergeCell ref="AN26:AN28"/>
    <mergeCell ref="AT26:AT28"/>
    <mergeCell ref="A27:B28"/>
    <mergeCell ref="A29:B29"/>
    <mergeCell ref="D29:D31"/>
    <mergeCell ref="E29:I31"/>
    <mergeCell ref="M29:M31"/>
    <mergeCell ref="N29:N31"/>
    <mergeCell ref="O29:O31"/>
    <mergeCell ref="AF26:AF28"/>
    <mergeCell ref="AG26:AG28"/>
    <mergeCell ref="AI26:AI28"/>
    <mergeCell ref="AJ26:AJ28"/>
    <mergeCell ref="AK26:AK28"/>
    <mergeCell ref="AL26:AL28"/>
    <mergeCell ref="Y26:Y28"/>
    <mergeCell ref="Z26:Z28"/>
    <mergeCell ref="AA26:AA28"/>
    <mergeCell ref="AB26:AB28"/>
    <mergeCell ref="AM29:AM31"/>
    <mergeCell ref="AN29:AN31"/>
    <mergeCell ref="AT29:AT31"/>
    <mergeCell ref="A30:B30"/>
    <mergeCell ref="A31:B32"/>
    <mergeCell ref="D32:D34"/>
    <mergeCell ref="E32:I34"/>
    <mergeCell ref="M32:M34"/>
    <mergeCell ref="N32:N34"/>
    <mergeCell ref="O32:O34"/>
    <mergeCell ref="AF29:AF31"/>
    <mergeCell ref="AG29:AG31"/>
    <mergeCell ref="AI29:AI31"/>
    <mergeCell ref="AJ29:AJ31"/>
    <mergeCell ref="AK29:AK31"/>
    <mergeCell ref="AL29:AL31"/>
    <mergeCell ref="Y29:Y31"/>
    <mergeCell ref="Z29:Z31"/>
    <mergeCell ref="AA29:AA31"/>
    <mergeCell ref="AB29:AB31"/>
    <mergeCell ref="AC29:AC31"/>
    <mergeCell ref="AE29:AE31"/>
    <mergeCell ref="P29:P31"/>
    <mergeCell ref="Q29:Q31"/>
    <mergeCell ref="AT32:AT34"/>
    <mergeCell ref="A33:B33"/>
    <mergeCell ref="A34:B34"/>
    <mergeCell ref="D35:D37"/>
    <mergeCell ref="E35:I37"/>
    <mergeCell ref="M35:M37"/>
    <mergeCell ref="N35:N37"/>
    <mergeCell ref="O35:O37"/>
    <mergeCell ref="AF32:AF34"/>
    <mergeCell ref="AG32:AG34"/>
    <mergeCell ref="AI32:AI34"/>
    <mergeCell ref="AJ32:AJ34"/>
    <mergeCell ref="AK32:AK34"/>
    <mergeCell ref="AL32:AL34"/>
    <mergeCell ref="Y32:Y34"/>
    <mergeCell ref="Z32:Z34"/>
    <mergeCell ref="AA32:AA34"/>
    <mergeCell ref="AB32:AB34"/>
    <mergeCell ref="AC32:AC34"/>
    <mergeCell ref="AE32:AE34"/>
    <mergeCell ref="P32:P34"/>
    <mergeCell ref="Q32:Q34"/>
    <mergeCell ref="R32:R34"/>
    <mergeCell ref="S32:S34"/>
    <mergeCell ref="AE35:AE37"/>
    <mergeCell ref="P35:P37"/>
    <mergeCell ref="Q35:Q37"/>
    <mergeCell ref="R35:R37"/>
    <mergeCell ref="S35:S37"/>
    <mergeCell ref="T35:T37"/>
    <mergeCell ref="U35:U37"/>
    <mergeCell ref="AM32:AM34"/>
    <mergeCell ref="AN32:AN34"/>
    <mergeCell ref="T32:T34"/>
    <mergeCell ref="U32:U34"/>
    <mergeCell ref="S38:S40"/>
    <mergeCell ref="T38:T40"/>
    <mergeCell ref="U38:U40"/>
    <mergeCell ref="AM35:AM37"/>
    <mergeCell ref="AN35:AN37"/>
    <mergeCell ref="AT35:AT37"/>
    <mergeCell ref="A36:B36"/>
    <mergeCell ref="A37:B38"/>
    <mergeCell ref="D38:D40"/>
    <mergeCell ref="E38:I40"/>
    <mergeCell ref="M38:M40"/>
    <mergeCell ref="N38:N40"/>
    <mergeCell ref="O38:O40"/>
    <mergeCell ref="AF35:AF37"/>
    <mergeCell ref="AG35:AG37"/>
    <mergeCell ref="AI35:AI37"/>
    <mergeCell ref="AJ35:AJ37"/>
    <mergeCell ref="AK35:AK37"/>
    <mergeCell ref="AL35:AL37"/>
    <mergeCell ref="Y35:Y37"/>
    <mergeCell ref="Z35:Z37"/>
    <mergeCell ref="AA35:AA37"/>
    <mergeCell ref="AB35:AB37"/>
    <mergeCell ref="AC35:AC37"/>
    <mergeCell ref="AM38:AM40"/>
    <mergeCell ref="AN38:AN40"/>
    <mergeCell ref="AT38:AT40"/>
    <mergeCell ref="A39:B39"/>
    <mergeCell ref="A40:B40"/>
    <mergeCell ref="A41:B42"/>
    <mergeCell ref="D41:D43"/>
    <mergeCell ref="E41:I43"/>
    <mergeCell ref="A43:B43"/>
    <mergeCell ref="AF38:AF40"/>
    <mergeCell ref="AG38:AG40"/>
    <mergeCell ref="AI38:AI40"/>
    <mergeCell ref="AJ38:AJ40"/>
    <mergeCell ref="AK38:AK40"/>
    <mergeCell ref="AL38:AL40"/>
    <mergeCell ref="Y38:Y40"/>
    <mergeCell ref="Z38:Z40"/>
    <mergeCell ref="AA38:AA40"/>
    <mergeCell ref="AB38:AB40"/>
    <mergeCell ref="AC38:AC40"/>
    <mergeCell ref="AE38:AE40"/>
    <mergeCell ref="P38:P40"/>
    <mergeCell ref="Q38:Q40"/>
    <mergeCell ref="R38:R40"/>
    <mergeCell ref="AE44:AE46"/>
    <mergeCell ref="P44:P46"/>
    <mergeCell ref="Q44:Q46"/>
    <mergeCell ref="R44:R46"/>
    <mergeCell ref="S44:S46"/>
    <mergeCell ref="T44:T46"/>
    <mergeCell ref="U44:U46"/>
    <mergeCell ref="A44:B44"/>
    <mergeCell ref="D44:D46"/>
    <mergeCell ref="E44:I46"/>
    <mergeCell ref="M44:M46"/>
    <mergeCell ref="N44:N46"/>
    <mergeCell ref="O44:O46"/>
    <mergeCell ref="S47:S49"/>
    <mergeCell ref="T47:T49"/>
    <mergeCell ref="U47:U49"/>
    <mergeCell ref="AM44:AM46"/>
    <mergeCell ref="AN44:AN46"/>
    <mergeCell ref="AT44:AT46"/>
    <mergeCell ref="A45:B46"/>
    <mergeCell ref="A47:B47"/>
    <mergeCell ref="D47:D49"/>
    <mergeCell ref="E47:I49"/>
    <mergeCell ref="M47:M49"/>
    <mergeCell ref="N47:N49"/>
    <mergeCell ref="O47:O49"/>
    <mergeCell ref="AF44:AF46"/>
    <mergeCell ref="AG44:AG46"/>
    <mergeCell ref="AI44:AI46"/>
    <mergeCell ref="AJ44:AJ46"/>
    <mergeCell ref="AK44:AK46"/>
    <mergeCell ref="AL44:AL46"/>
    <mergeCell ref="Y44:Y46"/>
    <mergeCell ref="Z44:Z46"/>
    <mergeCell ref="AA44:AA46"/>
    <mergeCell ref="AB44:AB46"/>
    <mergeCell ref="AC44:AC46"/>
    <mergeCell ref="AN47:AN49"/>
    <mergeCell ref="AT47:AT49"/>
    <mergeCell ref="A48:B48"/>
    <mergeCell ref="A50:B50"/>
    <mergeCell ref="D50:D51"/>
    <mergeCell ref="E50:L51"/>
    <mergeCell ref="M50:M51"/>
    <mergeCell ref="N50:N51"/>
    <mergeCell ref="O50:O51"/>
    <mergeCell ref="AF47:AF49"/>
    <mergeCell ref="AG47:AG49"/>
    <mergeCell ref="AI47:AI49"/>
    <mergeCell ref="AJ47:AJ49"/>
    <mergeCell ref="AK47:AK49"/>
    <mergeCell ref="AL47:AL49"/>
    <mergeCell ref="Y47:Y49"/>
    <mergeCell ref="Z47:Z49"/>
    <mergeCell ref="AA47:AA49"/>
    <mergeCell ref="AB47:AB49"/>
    <mergeCell ref="AC47:AC49"/>
    <mergeCell ref="AE47:AE49"/>
    <mergeCell ref="P47:P49"/>
    <mergeCell ref="Q47:Q49"/>
    <mergeCell ref="R47:R49"/>
    <mergeCell ref="AN50:AN51"/>
    <mergeCell ref="AT50:AT51"/>
    <mergeCell ref="A51:B51"/>
    <mergeCell ref="A52:BD52"/>
    <mergeCell ref="M11:M13"/>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M47:AM49"/>
  </mergeCells>
  <phoneticPr fontId="1"/>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D68F7-34B5-4FCB-AA42-3177632C7C31}">
  <sheetPr>
    <tabColor rgb="FF00B0F0"/>
    <pageSetUpPr fitToPage="1"/>
  </sheetPr>
  <dimension ref="A1:P31"/>
  <sheetViews>
    <sheetView zoomScaleNormal="100" workbookViewId="0">
      <selection activeCell="E4" sqref="E4:J4"/>
    </sheetView>
  </sheetViews>
  <sheetFormatPr defaultColWidth="9" defaultRowHeight="13.5"/>
  <cols>
    <col min="1" max="1" width="3.875" style="140" customWidth="1"/>
    <col min="2" max="5" width="9.125" style="140" customWidth="1"/>
    <col min="6" max="6" width="10.5" style="140" customWidth="1"/>
    <col min="7" max="10" width="9.125" style="140" customWidth="1"/>
    <col min="11" max="11" width="10.5" style="140" customWidth="1"/>
    <col min="12" max="12" width="1.75" style="140" customWidth="1"/>
    <col min="13" max="15" width="9" style="140"/>
    <col min="16" max="16" width="18.75" style="140" customWidth="1"/>
    <col min="17" max="16384" width="9" style="140"/>
  </cols>
  <sheetData>
    <row r="1" spans="1:16" ht="23.25" customHeight="1" thickTop="1" thickBot="1">
      <c r="A1" s="1273" t="s">
        <v>287</v>
      </c>
      <c r="B1" s="1274"/>
      <c r="C1" s="1274"/>
      <c r="D1" s="1274"/>
      <c r="E1" s="1274"/>
      <c r="F1" s="1274"/>
      <c r="G1" s="1274"/>
      <c r="H1" s="1274"/>
      <c r="I1" s="1274"/>
      <c r="J1" s="1274"/>
      <c r="K1" s="1274"/>
      <c r="L1" s="1274"/>
      <c r="M1" s="1274"/>
      <c r="N1" s="1274"/>
      <c r="O1" s="1274"/>
      <c r="P1" s="1275"/>
    </row>
    <row r="2" spans="1:16" ht="3.75" customHeight="1" thickTop="1">
      <c r="A2" s="141"/>
      <c r="B2" s="141"/>
      <c r="C2" s="141"/>
      <c r="D2" s="141"/>
      <c r="E2" s="141"/>
      <c r="F2" s="141"/>
      <c r="G2" s="141"/>
      <c r="H2" s="141"/>
      <c r="I2" s="141"/>
      <c r="J2" s="141"/>
      <c r="K2" s="141"/>
      <c r="L2" s="141"/>
      <c r="M2" s="141"/>
      <c r="N2" s="141"/>
      <c r="O2" s="141"/>
      <c r="P2" s="141"/>
    </row>
    <row r="3" spans="1:16" ht="14.25" customHeight="1">
      <c r="A3" s="142" t="s">
        <v>288</v>
      </c>
      <c r="B3" s="143"/>
      <c r="C3" s="143"/>
      <c r="D3" s="144"/>
      <c r="E3" s="1096" t="s">
        <v>289</v>
      </c>
      <c r="F3" s="1096"/>
      <c r="G3" s="1096"/>
      <c r="H3" s="1096"/>
      <c r="I3" s="1096"/>
      <c r="J3" s="1096"/>
      <c r="K3" s="1276" t="s">
        <v>290</v>
      </c>
      <c r="L3" s="1277"/>
      <c r="M3" s="1277"/>
      <c r="N3" s="1278"/>
      <c r="O3" s="1279" t="s">
        <v>291</v>
      </c>
      <c r="P3" s="1280"/>
    </row>
    <row r="4" spans="1:16" s="360" customFormat="1" ht="34.5" customHeight="1">
      <c r="A4" s="1281" t="s">
        <v>554</v>
      </c>
      <c r="B4" s="1282"/>
      <c r="C4" s="1282"/>
      <c r="D4" s="1283"/>
      <c r="E4" s="1284" t="s">
        <v>526</v>
      </c>
      <c r="F4" s="1284"/>
      <c r="G4" s="1284"/>
      <c r="H4" s="1284"/>
      <c r="I4" s="1284"/>
      <c r="J4" s="1284"/>
      <c r="K4" s="1285" t="s">
        <v>466</v>
      </c>
      <c r="L4" s="1286"/>
      <c r="M4" s="1286"/>
      <c r="N4" s="1287"/>
      <c r="O4" s="1288" t="s">
        <v>527</v>
      </c>
      <c r="P4" s="1289"/>
    </row>
    <row r="5" spans="1:16" ht="21" customHeight="1">
      <c r="A5" s="1249" t="s">
        <v>292</v>
      </c>
      <c r="B5" s="1250"/>
      <c r="C5" s="1250"/>
      <c r="D5" s="1250"/>
      <c r="E5" s="1250"/>
      <c r="F5" s="1250"/>
      <c r="G5" s="1250"/>
      <c r="H5" s="1250"/>
      <c r="I5" s="1250"/>
      <c r="J5" s="1250"/>
      <c r="K5" s="1250"/>
      <c r="L5" s="141"/>
      <c r="M5" s="1249" t="s">
        <v>293</v>
      </c>
      <c r="N5" s="1250"/>
      <c r="O5" s="1250"/>
      <c r="P5" s="1250"/>
    </row>
    <row r="6" spans="1:16" s="360" customFormat="1" ht="30" customHeight="1">
      <c r="A6" s="1251" t="s">
        <v>294</v>
      </c>
      <c r="B6" s="1252"/>
      <c r="C6" s="361"/>
      <c r="D6" s="362"/>
      <c r="E6" s="362"/>
      <c r="F6" s="362"/>
      <c r="G6" s="362"/>
      <c r="H6" s="362"/>
      <c r="I6" s="362"/>
      <c r="J6" s="362"/>
      <c r="K6" s="363"/>
      <c r="L6" s="364"/>
      <c r="M6" s="1253" t="s">
        <v>295</v>
      </c>
      <c r="N6" s="1254"/>
      <c r="O6" s="1254"/>
      <c r="P6" s="1255"/>
    </row>
    <row r="7" spans="1:16" s="360" customFormat="1" ht="3" customHeight="1">
      <c r="A7" s="365"/>
      <c r="B7" s="365"/>
      <c r="C7" s="366"/>
      <c r="D7" s="366"/>
      <c r="E7" s="366"/>
      <c r="F7" s="366"/>
      <c r="G7" s="366"/>
      <c r="H7" s="366"/>
      <c r="I7" s="366"/>
      <c r="J7" s="366"/>
      <c r="K7" s="366"/>
      <c r="L7" s="364"/>
      <c r="M7" s="1256"/>
      <c r="N7" s="1257"/>
      <c r="O7" s="1257"/>
      <c r="P7" s="1258"/>
    </row>
    <row r="8" spans="1:16" s="360" customFormat="1" ht="31.7" customHeight="1">
      <c r="A8" s="367" t="s">
        <v>251</v>
      </c>
      <c r="B8" s="368" t="s">
        <v>296</v>
      </c>
      <c r="C8" s="369"/>
      <c r="D8" s="369"/>
      <c r="E8" s="369"/>
      <c r="F8" s="370"/>
      <c r="G8" s="1262" t="s">
        <v>297</v>
      </c>
      <c r="H8" s="1263"/>
      <c r="I8" s="1263"/>
      <c r="J8" s="1263"/>
      <c r="K8" s="1264"/>
      <c r="L8" s="364"/>
      <c r="M8" s="1256"/>
      <c r="N8" s="1257"/>
      <c r="O8" s="1257"/>
      <c r="P8" s="1258"/>
    </row>
    <row r="9" spans="1:16" s="360" customFormat="1" ht="36.950000000000003" customHeight="1">
      <c r="A9" s="1230">
        <v>1</v>
      </c>
      <c r="B9" s="1265" t="s">
        <v>528</v>
      </c>
      <c r="C9" s="1266"/>
      <c r="D9" s="1266"/>
      <c r="E9" s="1266"/>
      <c r="F9" s="1267"/>
      <c r="G9" s="1271" t="s">
        <v>529</v>
      </c>
      <c r="H9" s="1213"/>
      <c r="I9" s="1213"/>
      <c r="J9" s="1213"/>
      <c r="K9" s="1214"/>
      <c r="L9" s="364"/>
      <c r="M9" s="1259"/>
      <c r="N9" s="1260"/>
      <c r="O9" s="1260"/>
      <c r="P9" s="1261"/>
    </row>
    <row r="10" spans="1:16" s="360" customFormat="1" ht="21.75" customHeight="1">
      <c r="A10" s="1231"/>
      <c r="B10" s="1268"/>
      <c r="C10" s="1269"/>
      <c r="D10" s="1269"/>
      <c r="E10" s="1269"/>
      <c r="F10" s="1270"/>
      <c r="G10" s="1215"/>
      <c r="H10" s="1216"/>
      <c r="I10" s="1216"/>
      <c r="J10" s="1216"/>
      <c r="K10" s="1217"/>
      <c r="L10" s="364"/>
      <c r="M10" s="1272" t="s">
        <v>530</v>
      </c>
      <c r="N10" s="1250"/>
      <c r="O10" s="1250"/>
      <c r="P10" s="1250"/>
    </row>
    <row r="11" spans="1:16" s="360" customFormat="1" ht="15" customHeight="1">
      <c r="A11" s="1230">
        <v>2</v>
      </c>
      <c r="B11" s="1232"/>
      <c r="C11" s="1233"/>
      <c r="D11" s="1233"/>
      <c r="E11" s="1233"/>
      <c r="F11" s="1234"/>
      <c r="G11" s="1212" t="s">
        <v>531</v>
      </c>
      <c r="H11" s="1213"/>
      <c r="I11" s="1213"/>
      <c r="J11" s="1213"/>
      <c r="K11" s="1214"/>
      <c r="L11" s="364"/>
      <c r="M11" s="1238" t="s">
        <v>298</v>
      </c>
      <c r="N11" s="1239"/>
      <c r="O11" s="1239"/>
      <c r="P11" s="1240"/>
    </row>
    <row r="12" spans="1:16" s="360" customFormat="1" ht="38.25" customHeight="1">
      <c r="A12" s="1231"/>
      <c r="B12" s="1235"/>
      <c r="C12" s="1236"/>
      <c r="D12" s="1236"/>
      <c r="E12" s="1236"/>
      <c r="F12" s="1237"/>
      <c r="G12" s="1215"/>
      <c r="H12" s="1216"/>
      <c r="I12" s="1216"/>
      <c r="J12" s="1216"/>
      <c r="K12" s="1217"/>
      <c r="L12" s="364"/>
      <c r="M12" s="1241"/>
      <c r="N12" s="1242"/>
      <c r="O12" s="1242"/>
      <c r="P12" s="1243"/>
    </row>
    <row r="13" spans="1:16" s="360" customFormat="1" ht="24.75" customHeight="1">
      <c r="A13" s="1230">
        <v>3</v>
      </c>
      <c r="B13" s="1232"/>
      <c r="C13" s="1233"/>
      <c r="D13" s="1233"/>
      <c r="E13" s="1233"/>
      <c r="F13" s="1234"/>
      <c r="G13" s="1212" t="s">
        <v>532</v>
      </c>
      <c r="H13" s="1213"/>
      <c r="I13" s="1213"/>
      <c r="J13" s="1213"/>
      <c r="K13" s="1214"/>
      <c r="L13" s="364"/>
      <c r="M13" s="1244"/>
      <c r="N13" s="1245"/>
      <c r="O13" s="1245"/>
      <c r="P13" s="1246"/>
    </row>
    <row r="14" spans="1:16" s="360" customFormat="1" ht="27.95" customHeight="1">
      <c r="A14" s="1231"/>
      <c r="B14" s="1235"/>
      <c r="C14" s="1236"/>
      <c r="D14" s="1236"/>
      <c r="E14" s="1236"/>
      <c r="F14" s="1237"/>
      <c r="G14" s="1215"/>
      <c r="H14" s="1216"/>
      <c r="I14" s="1216"/>
      <c r="J14" s="1216"/>
      <c r="K14" s="1217"/>
      <c r="L14" s="364"/>
      <c r="M14" s="1247" t="s">
        <v>299</v>
      </c>
      <c r="N14" s="1247"/>
      <c r="O14" s="1247"/>
      <c r="P14" s="1247"/>
    </row>
    <row r="15" spans="1:16" s="360" customFormat="1" ht="11.25" customHeight="1">
      <c r="A15" s="1230">
        <v>4</v>
      </c>
      <c r="B15" s="1232"/>
      <c r="C15" s="1233"/>
      <c r="D15" s="1233"/>
      <c r="E15" s="1233"/>
      <c r="F15" s="1234"/>
      <c r="G15" s="1212" t="s">
        <v>533</v>
      </c>
      <c r="H15" s="1213"/>
      <c r="I15" s="1213"/>
      <c r="J15" s="1213"/>
      <c r="K15" s="1214"/>
      <c r="L15" s="364"/>
      <c r="M15" s="1248"/>
      <c r="N15" s="1248"/>
      <c r="O15" s="1248"/>
      <c r="P15" s="1248"/>
    </row>
    <row r="16" spans="1:16" s="360" customFormat="1" ht="42" customHeight="1">
      <c r="A16" s="1231"/>
      <c r="B16" s="1235"/>
      <c r="C16" s="1236"/>
      <c r="D16" s="1236"/>
      <c r="E16" s="1236"/>
      <c r="F16" s="1237"/>
      <c r="G16" s="1215"/>
      <c r="H16" s="1216"/>
      <c r="I16" s="1216"/>
      <c r="J16" s="1216"/>
      <c r="K16" s="1217"/>
      <c r="L16" s="364"/>
      <c r="M16" s="1218" t="s">
        <v>534</v>
      </c>
      <c r="N16" s="1219"/>
      <c r="O16" s="1219"/>
      <c r="P16" s="1220"/>
    </row>
    <row r="17" spans="1:16" s="360" customFormat="1" ht="54" customHeight="1">
      <c r="A17" s="367">
        <v>5</v>
      </c>
      <c r="B17" s="371"/>
      <c r="C17" s="371"/>
      <c r="D17" s="371"/>
      <c r="E17" s="371"/>
      <c r="F17" s="372"/>
      <c r="G17" s="1227" t="s">
        <v>535</v>
      </c>
      <c r="H17" s="1228"/>
      <c r="I17" s="1228"/>
      <c r="J17" s="1228"/>
      <c r="K17" s="1229"/>
      <c r="L17" s="364"/>
      <c r="M17" s="1221"/>
      <c r="N17" s="1222"/>
      <c r="O17" s="1222"/>
      <c r="P17" s="1223"/>
    </row>
    <row r="18" spans="1:16" s="360" customFormat="1" ht="54" customHeight="1">
      <c r="A18" s="367">
        <v>6</v>
      </c>
      <c r="B18" s="371"/>
      <c r="C18" s="371"/>
      <c r="D18" s="371"/>
      <c r="E18" s="371"/>
      <c r="F18" s="372"/>
      <c r="G18" s="1227" t="s">
        <v>536</v>
      </c>
      <c r="H18" s="1228"/>
      <c r="I18" s="1228"/>
      <c r="J18" s="1228"/>
      <c r="K18" s="1229"/>
      <c r="L18" s="364"/>
      <c r="M18" s="1221"/>
      <c r="N18" s="1222"/>
      <c r="O18" s="1222"/>
      <c r="P18" s="1223"/>
    </row>
    <row r="19" spans="1:16" s="360" customFormat="1" ht="21" customHeight="1">
      <c r="A19" s="373" t="s">
        <v>300</v>
      </c>
      <c r="B19" s="364"/>
      <c r="C19" s="364"/>
      <c r="D19" s="364"/>
      <c r="E19" s="364"/>
      <c r="F19" s="364"/>
      <c r="G19" s="364"/>
      <c r="H19" s="364"/>
      <c r="I19" s="364"/>
      <c r="J19" s="364"/>
      <c r="K19" s="364"/>
      <c r="L19" s="364"/>
      <c r="M19" s="1221"/>
      <c r="N19" s="1222"/>
      <c r="O19" s="1222"/>
      <c r="P19" s="1223"/>
    </row>
    <row r="20" spans="1:16" s="360" customFormat="1" ht="34.5" customHeight="1">
      <c r="A20" s="374"/>
      <c r="B20" s="375"/>
      <c r="C20" s="375"/>
      <c r="D20" s="375"/>
      <c r="E20" s="375"/>
      <c r="F20" s="376"/>
      <c r="G20" s="375"/>
      <c r="H20" s="377"/>
      <c r="I20" s="375"/>
      <c r="J20" s="378"/>
      <c r="K20" s="379"/>
      <c r="L20" s="364"/>
      <c r="M20" s="1221"/>
      <c r="N20" s="1222"/>
      <c r="O20" s="1222"/>
      <c r="P20" s="1223"/>
    </row>
    <row r="21" spans="1:16" s="360" customFormat="1" ht="39.75" customHeight="1">
      <c r="A21" s="380"/>
      <c r="B21" s="381"/>
      <c r="C21" s="381"/>
      <c r="D21" s="381"/>
      <c r="E21" s="381"/>
      <c r="F21" s="381"/>
      <c r="G21" s="381"/>
      <c r="H21" s="382"/>
      <c r="I21" s="381"/>
      <c r="J21" s="381"/>
      <c r="K21" s="383"/>
      <c r="L21" s="364"/>
      <c r="M21" s="1224"/>
      <c r="N21" s="1225"/>
      <c r="O21" s="1225"/>
      <c r="P21" s="1226"/>
    </row>
    <row r="22" spans="1:16" ht="3.75" customHeight="1">
      <c r="A22" s="141"/>
      <c r="B22" s="141"/>
      <c r="C22" s="141"/>
      <c r="D22" s="141"/>
      <c r="E22" s="141"/>
      <c r="F22" s="141"/>
      <c r="G22" s="141"/>
      <c r="H22" s="141"/>
      <c r="I22" s="141"/>
      <c r="J22" s="141"/>
      <c r="K22" s="141"/>
      <c r="L22" s="141"/>
      <c r="M22" s="141"/>
      <c r="N22" s="141"/>
      <c r="O22" s="141"/>
      <c r="P22" s="141"/>
    </row>
    <row r="23" spans="1:16" ht="18.95" customHeight="1">
      <c r="A23" s="141"/>
      <c r="B23" s="141"/>
      <c r="C23" s="141"/>
      <c r="D23" s="141"/>
      <c r="E23" s="141"/>
      <c r="F23" s="141"/>
      <c r="G23" s="145" t="s">
        <v>537</v>
      </c>
      <c r="H23" s="141"/>
      <c r="I23" s="141"/>
      <c r="J23" s="141"/>
      <c r="K23" s="141"/>
      <c r="L23" s="141"/>
      <c r="M23" s="141"/>
      <c r="N23" s="141"/>
      <c r="O23" s="141"/>
      <c r="P23" s="146"/>
    </row>
    <row r="24" spans="1:16" ht="57.75" customHeight="1"/>
    <row r="25" spans="1:16" ht="3.75" customHeight="1">
      <c r="A25" s="141"/>
      <c r="B25" s="141"/>
      <c r="C25" s="141"/>
      <c r="D25" s="141"/>
      <c r="E25" s="141"/>
      <c r="F25" s="141"/>
      <c r="G25" s="141"/>
      <c r="H25" s="141"/>
      <c r="I25" s="141"/>
      <c r="J25" s="141"/>
      <c r="K25" s="141"/>
    </row>
    <row r="26" spans="1:16" ht="18.95" customHeight="1"/>
    <row r="27" spans="1:16" ht="34.5" customHeight="1"/>
    <row r="28" spans="1:16" ht="3.75" customHeight="1"/>
    <row r="29" spans="1:16" ht="18.95" customHeight="1"/>
    <row r="30" spans="1:16" ht="88.5" customHeight="1"/>
    <row r="31" spans="1:16" ht="29.25" customHeight="1"/>
  </sheetData>
  <mergeCells count="31">
    <mergeCell ref="A1:P1"/>
    <mergeCell ref="E3:J3"/>
    <mergeCell ref="K3:N3"/>
    <mergeCell ref="O3:P3"/>
    <mergeCell ref="A4:D4"/>
    <mergeCell ref="E4:J4"/>
    <mergeCell ref="K4:N4"/>
    <mergeCell ref="O4:P4"/>
    <mergeCell ref="A5:K5"/>
    <mergeCell ref="M5:P5"/>
    <mergeCell ref="A6:B6"/>
    <mergeCell ref="M6:P9"/>
    <mergeCell ref="G8:K8"/>
    <mergeCell ref="A9:A10"/>
    <mergeCell ref="B9:F10"/>
    <mergeCell ref="G9:K10"/>
    <mergeCell ref="M10:P10"/>
    <mergeCell ref="G15:K16"/>
    <mergeCell ref="M16:P21"/>
    <mergeCell ref="G17:K17"/>
    <mergeCell ref="G18:K18"/>
    <mergeCell ref="A11:A12"/>
    <mergeCell ref="B11:F12"/>
    <mergeCell ref="G11:K12"/>
    <mergeCell ref="M11:P13"/>
    <mergeCell ref="A13:A14"/>
    <mergeCell ref="B13:F14"/>
    <mergeCell ref="G13:K14"/>
    <mergeCell ref="M14:P15"/>
    <mergeCell ref="A15:A16"/>
    <mergeCell ref="B15:F16"/>
  </mergeCells>
  <phoneticPr fontId="1"/>
  <pageMargins left="0.2" right="0.3" top="0.27559055118110237" bottom="0" header="0" footer="0"/>
  <pageSetup paperSize="9"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C6737-3465-4DD6-A309-9716410AFC38}">
  <sheetPr>
    <tabColor rgb="FF00B0F0"/>
    <pageSetUpPr fitToPage="1"/>
  </sheetPr>
  <dimension ref="A1:BD52"/>
  <sheetViews>
    <sheetView zoomScale="70" zoomScaleNormal="70" workbookViewId="0">
      <selection activeCell="AF26" sqref="AF26:AF28"/>
    </sheetView>
  </sheetViews>
  <sheetFormatPr defaultColWidth="9" defaultRowHeight="13.5"/>
  <cols>
    <col min="1" max="1" width="15.875" style="132" customWidth="1"/>
    <col min="2" max="2" width="13.75" style="132" customWidth="1"/>
    <col min="3" max="3" width="1.875" style="132" customWidth="1"/>
    <col min="4" max="4" width="5.75" style="132" customWidth="1"/>
    <col min="5" max="6" width="3.25" style="132" customWidth="1"/>
    <col min="7" max="7" width="5.5" style="132" customWidth="1"/>
    <col min="8" max="8" width="4" style="132" customWidth="1"/>
    <col min="9" max="9" width="6.5" style="132" customWidth="1"/>
    <col min="10" max="10" width="2" style="132" customWidth="1"/>
    <col min="11" max="11" width="4" style="132" customWidth="1"/>
    <col min="12" max="12" width="4.75" style="132" customWidth="1"/>
    <col min="13" max="19" width="3.875" style="132" customWidth="1"/>
    <col min="20" max="46" width="3.625" style="132" customWidth="1"/>
    <col min="47" max="47" width="5.625" style="132" customWidth="1"/>
    <col min="48" max="72" width="3.25" style="132" customWidth="1"/>
    <col min="73" max="16384" width="9" style="132"/>
  </cols>
  <sheetData>
    <row r="1" spans="1:46" ht="10.5" customHeight="1">
      <c r="A1" s="1194" t="s">
        <v>254</v>
      </c>
      <c r="B1" s="1194"/>
      <c r="C1" s="127"/>
      <c r="D1" s="1196" t="s">
        <v>255</v>
      </c>
      <c r="E1" s="1196"/>
      <c r="F1" s="1196"/>
      <c r="G1" s="1196"/>
      <c r="H1" s="1196"/>
      <c r="I1" s="1196"/>
      <c r="J1" s="1196"/>
      <c r="K1" s="1196"/>
      <c r="L1" s="1196"/>
      <c r="M1" s="1196"/>
      <c r="N1" s="1196"/>
      <c r="O1" s="1196"/>
      <c r="P1" s="1196"/>
      <c r="Q1" s="1196"/>
      <c r="R1" s="1196"/>
      <c r="S1" s="1196"/>
      <c r="T1" s="1196"/>
      <c r="U1" s="1196"/>
      <c r="V1" s="1196"/>
      <c r="W1" s="1196"/>
      <c r="X1" s="1196"/>
      <c r="Y1" s="1196"/>
      <c r="Z1" s="1196"/>
      <c r="AA1" s="1196"/>
      <c r="AB1" s="267"/>
      <c r="AC1" s="267"/>
      <c r="AD1" s="267"/>
      <c r="AE1" s="267"/>
      <c r="AF1" s="267"/>
      <c r="AG1" s="267"/>
      <c r="AH1" s="267"/>
      <c r="AI1" s="267"/>
      <c r="AJ1" s="267"/>
      <c r="AK1" s="267"/>
      <c r="AL1" s="267"/>
      <c r="AM1" s="267"/>
      <c r="AN1" s="267"/>
      <c r="AO1" s="267"/>
      <c r="AP1" s="267"/>
      <c r="AQ1" s="267"/>
      <c r="AR1" s="267"/>
      <c r="AS1" s="267"/>
      <c r="AT1" s="267"/>
    </row>
    <row r="2" spans="1:46" ht="16.5" customHeight="1">
      <c r="A2" s="1195"/>
      <c r="B2" s="1195"/>
      <c r="C2" s="127"/>
      <c r="D2" s="1197"/>
      <c r="E2" s="1197"/>
      <c r="F2" s="1197"/>
      <c r="G2" s="1197"/>
      <c r="H2" s="1197"/>
      <c r="I2" s="1197"/>
      <c r="J2" s="1197"/>
      <c r="K2" s="1197"/>
      <c r="L2" s="1197"/>
      <c r="M2" s="1197"/>
      <c r="N2" s="1197"/>
      <c r="O2" s="1197"/>
      <c r="P2" s="1197"/>
      <c r="Q2" s="1197"/>
      <c r="R2" s="1197"/>
      <c r="S2" s="1197"/>
      <c r="T2" s="1197"/>
      <c r="U2" s="1197"/>
      <c r="V2" s="1197"/>
      <c r="W2" s="1197"/>
      <c r="X2" s="1197"/>
      <c r="Y2" s="1197"/>
      <c r="Z2" s="1197"/>
      <c r="AA2" s="1197"/>
      <c r="AB2" s="1198" t="s">
        <v>256</v>
      </c>
      <c r="AC2" s="1198"/>
      <c r="AD2" s="1198"/>
      <c r="AE2" s="1198"/>
      <c r="AF2" s="1198"/>
      <c r="AG2" s="1198"/>
      <c r="AH2" s="1198"/>
      <c r="AI2" s="1198"/>
      <c r="AJ2" s="1198"/>
      <c r="AK2" s="1198"/>
      <c r="AL2" s="1198"/>
      <c r="AM2" s="1198"/>
      <c r="AN2" s="1198"/>
      <c r="AO2" s="1198"/>
      <c r="AP2" s="1198"/>
      <c r="AQ2" s="1198"/>
      <c r="AR2" s="1198"/>
      <c r="AS2" s="1198"/>
      <c r="AT2" s="1198"/>
    </row>
    <row r="3" spans="1:46" ht="27.95" customHeight="1">
      <c r="A3" s="271" t="s">
        <v>257</v>
      </c>
      <c r="B3" s="1199" t="s">
        <v>456</v>
      </c>
      <c r="C3" s="1200"/>
      <c r="D3" s="1200"/>
      <c r="E3" s="1200"/>
      <c r="F3" s="1200"/>
      <c r="G3" s="1200"/>
      <c r="H3" s="1200"/>
      <c r="I3" s="1200"/>
      <c r="J3" s="1200"/>
      <c r="K3" s="1200"/>
      <c r="L3" s="1200"/>
      <c r="M3" s="1200"/>
      <c r="N3" s="1201"/>
      <c r="O3" s="1202" t="s">
        <v>258</v>
      </c>
      <c r="P3" s="1203"/>
      <c r="Q3" s="1204">
        <v>45414</v>
      </c>
      <c r="R3" s="1205"/>
      <c r="S3" s="1205"/>
      <c r="T3" s="1205"/>
      <c r="U3" s="1205"/>
      <c r="V3" s="1205"/>
      <c r="W3" s="1205"/>
      <c r="X3" s="1205"/>
      <c r="Y3" s="1205"/>
      <c r="Z3" s="1205"/>
      <c r="AA3" s="931" t="s">
        <v>51</v>
      </c>
      <c r="AB3" s="931"/>
      <c r="AC3" s="931"/>
      <c r="AD3" s="1206"/>
      <c r="AE3" s="1206"/>
      <c r="AF3" s="1206"/>
      <c r="AG3" s="1206"/>
      <c r="AH3" s="1206"/>
      <c r="AI3" s="1206"/>
      <c r="AJ3" s="1206"/>
      <c r="AK3" s="1206"/>
      <c r="AL3" s="1206"/>
      <c r="AM3" s="1206"/>
      <c r="AN3" s="1206"/>
      <c r="AO3" s="1206"/>
      <c r="AP3" s="1206"/>
      <c r="AQ3" s="1206"/>
      <c r="AR3" s="1206"/>
      <c r="AS3" s="1206"/>
      <c r="AT3" s="1207"/>
    </row>
    <row r="4" spans="1:46" ht="21.95" customHeight="1" thickBot="1">
      <c r="A4" s="133" t="s">
        <v>259</v>
      </c>
      <c r="B4" s="127"/>
      <c r="C4" s="127"/>
      <c r="D4" s="1208" t="s">
        <v>410</v>
      </c>
      <c r="E4" s="1208"/>
      <c r="F4" s="1208"/>
      <c r="G4" s="1208"/>
      <c r="H4" s="1208"/>
      <c r="I4" s="1208"/>
      <c r="J4" s="1208"/>
      <c r="K4" s="1208"/>
      <c r="L4" s="1208"/>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row>
    <row r="5" spans="1:46" ht="16.5" customHeight="1">
      <c r="C5" s="253"/>
      <c r="D5" s="1209"/>
      <c r="E5" s="1209"/>
      <c r="F5" s="1209"/>
      <c r="G5" s="1209"/>
      <c r="H5" s="1209"/>
      <c r="I5" s="1209"/>
      <c r="J5" s="1209"/>
      <c r="K5" s="1209"/>
      <c r="L5" s="1209"/>
      <c r="M5" s="1109" t="s">
        <v>261</v>
      </c>
      <c r="N5" s="1210"/>
      <c r="O5" s="1210"/>
      <c r="P5" s="1210"/>
      <c r="Q5" s="1210"/>
      <c r="R5" s="1210"/>
      <c r="S5" s="1110"/>
      <c r="T5" s="1109" t="s">
        <v>262</v>
      </c>
      <c r="U5" s="1210"/>
      <c r="V5" s="1210"/>
      <c r="W5" s="1210"/>
      <c r="X5" s="1210"/>
      <c r="Y5" s="1210"/>
      <c r="Z5" s="1210"/>
      <c r="AA5" s="1210"/>
      <c r="AB5" s="1210"/>
      <c r="AC5" s="1210"/>
      <c r="AD5" s="1210"/>
      <c r="AE5" s="1210"/>
      <c r="AF5" s="1210"/>
      <c r="AG5" s="1210"/>
      <c r="AH5" s="1210"/>
      <c r="AI5" s="1210"/>
      <c r="AJ5" s="1210"/>
      <c r="AK5" s="1210"/>
      <c r="AL5" s="1210"/>
      <c r="AM5" s="1210"/>
      <c r="AN5" s="1210"/>
      <c r="AO5" s="1210"/>
      <c r="AP5" s="1210"/>
      <c r="AQ5" s="1210"/>
      <c r="AR5" s="1210"/>
      <c r="AS5" s="1210"/>
      <c r="AT5" s="1110"/>
    </row>
    <row r="6" spans="1:46" ht="16.5" customHeight="1" thickBot="1">
      <c r="A6" s="232" t="s">
        <v>437</v>
      </c>
      <c r="B6" s="233"/>
      <c r="C6" s="253"/>
      <c r="D6" s="296"/>
      <c r="E6" s="296"/>
      <c r="F6" s="296"/>
      <c r="G6" s="296"/>
      <c r="H6" s="296"/>
      <c r="I6" s="296"/>
      <c r="J6" s="296"/>
      <c r="K6" s="296"/>
      <c r="L6" s="296"/>
      <c r="M6" s="1111"/>
      <c r="N6" s="1211"/>
      <c r="O6" s="1211"/>
      <c r="P6" s="1211"/>
      <c r="Q6" s="1211"/>
      <c r="R6" s="1211"/>
      <c r="S6" s="1112"/>
      <c r="T6" s="1111"/>
      <c r="U6" s="1211"/>
      <c r="V6" s="1211"/>
      <c r="W6" s="1211"/>
      <c r="X6" s="1211"/>
      <c r="Y6" s="1211"/>
      <c r="Z6" s="1211"/>
      <c r="AA6" s="1211"/>
      <c r="AB6" s="1211"/>
      <c r="AC6" s="1211"/>
      <c r="AD6" s="1211"/>
      <c r="AE6" s="1211"/>
      <c r="AF6" s="1211"/>
      <c r="AG6" s="1211"/>
      <c r="AH6" s="1211"/>
      <c r="AI6" s="1211"/>
      <c r="AJ6" s="1211"/>
      <c r="AK6" s="1211"/>
      <c r="AL6" s="1211"/>
      <c r="AM6" s="1211"/>
      <c r="AN6" s="1211"/>
      <c r="AO6" s="1211"/>
      <c r="AP6" s="1211"/>
      <c r="AQ6" s="1211"/>
      <c r="AR6" s="1211"/>
      <c r="AS6" s="1211"/>
      <c r="AT6" s="1112"/>
    </row>
    <row r="7" spans="1:46" ht="42" customHeight="1" thickBot="1">
      <c r="A7" s="1170" t="s">
        <v>489</v>
      </c>
      <c r="B7" s="1171"/>
      <c r="C7" s="127"/>
      <c r="D7" s="1172" t="s">
        <v>263</v>
      </c>
      <c r="E7" s="1175" t="s">
        <v>411</v>
      </c>
      <c r="F7" s="1176"/>
      <c r="G7" s="1176"/>
      <c r="H7" s="1176"/>
      <c r="I7" s="1176"/>
      <c r="J7" s="1176"/>
      <c r="K7" s="1176"/>
      <c r="L7" s="1177"/>
      <c r="M7" s="337"/>
      <c r="N7" s="337"/>
      <c r="O7" s="337"/>
      <c r="P7" s="337"/>
      <c r="Q7" s="337"/>
      <c r="R7" s="337"/>
      <c r="S7" s="337"/>
      <c r="T7" s="1184" t="s">
        <v>413</v>
      </c>
      <c r="U7" s="1159" t="s">
        <v>414</v>
      </c>
      <c r="V7" s="1159" t="s">
        <v>415</v>
      </c>
      <c r="W7" s="1159" t="s">
        <v>416</v>
      </c>
      <c r="X7" s="1159" t="s">
        <v>417</v>
      </c>
      <c r="Y7" s="1159" t="s">
        <v>418</v>
      </c>
      <c r="Z7" s="1159" t="s">
        <v>419</v>
      </c>
      <c r="AA7" s="1167" t="s">
        <v>420</v>
      </c>
      <c r="AB7" s="1159" t="s">
        <v>421</v>
      </c>
      <c r="AC7" s="1159" t="s">
        <v>422</v>
      </c>
      <c r="AD7" s="1159" t="s">
        <v>423</v>
      </c>
      <c r="AE7" s="1159" t="s">
        <v>424</v>
      </c>
      <c r="AF7" s="1159" t="s">
        <v>425</v>
      </c>
      <c r="AG7" s="1159" t="s">
        <v>426</v>
      </c>
      <c r="AH7" s="1159" t="s">
        <v>427</v>
      </c>
      <c r="AI7" s="1159" t="s">
        <v>428</v>
      </c>
      <c r="AJ7" s="1159" t="s">
        <v>429</v>
      </c>
      <c r="AK7" s="1159" t="s">
        <v>430</v>
      </c>
      <c r="AL7" s="1159" t="s">
        <v>431</v>
      </c>
      <c r="AM7" s="1159" t="s">
        <v>432</v>
      </c>
      <c r="AN7" s="1159" t="s">
        <v>433</v>
      </c>
      <c r="AO7" s="1159" t="s">
        <v>434</v>
      </c>
      <c r="AP7" s="1159" t="s">
        <v>435</v>
      </c>
      <c r="AQ7" s="1159" t="s">
        <v>436</v>
      </c>
      <c r="AR7" s="1162"/>
      <c r="AS7" s="1162"/>
      <c r="AT7" s="1187"/>
    </row>
    <row r="8" spans="1:46" ht="42" customHeight="1" thickBot="1">
      <c r="A8" s="338"/>
      <c r="B8" s="338"/>
      <c r="C8" s="127"/>
      <c r="D8" s="1173"/>
      <c r="E8" s="1178"/>
      <c r="F8" s="1179"/>
      <c r="G8" s="1179"/>
      <c r="H8" s="1179"/>
      <c r="I8" s="1179"/>
      <c r="J8" s="1179"/>
      <c r="K8" s="1179"/>
      <c r="L8" s="1180"/>
      <c r="M8" s="339">
        <v>5</v>
      </c>
      <c r="N8" s="340"/>
      <c r="O8" s="340"/>
      <c r="P8" s="340"/>
      <c r="Q8" s="340"/>
      <c r="R8" s="340"/>
      <c r="S8" s="340"/>
      <c r="T8" s="1185"/>
      <c r="U8" s="1160"/>
      <c r="V8" s="1160"/>
      <c r="W8" s="1160"/>
      <c r="X8" s="1160"/>
      <c r="Y8" s="1160"/>
      <c r="Z8" s="1160"/>
      <c r="AA8" s="1168"/>
      <c r="AB8" s="1160"/>
      <c r="AC8" s="1160"/>
      <c r="AD8" s="1160"/>
      <c r="AE8" s="1160"/>
      <c r="AF8" s="1160"/>
      <c r="AG8" s="1160"/>
      <c r="AH8" s="1160"/>
      <c r="AI8" s="1160"/>
      <c r="AJ8" s="1160"/>
      <c r="AK8" s="1160"/>
      <c r="AL8" s="1160"/>
      <c r="AM8" s="1160"/>
      <c r="AN8" s="1160"/>
      <c r="AO8" s="1160"/>
      <c r="AP8" s="1160"/>
      <c r="AQ8" s="1160"/>
      <c r="AR8" s="1163"/>
      <c r="AS8" s="1163"/>
      <c r="AT8" s="1188"/>
    </row>
    <row r="9" spans="1:46" ht="22.5" customHeight="1">
      <c r="A9" s="1190" t="s">
        <v>260</v>
      </c>
      <c r="B9" s="1191"/>
      <c r="C9" s="127"/>
      <c r="D9" s="1173"/>
      <c r="E9" s="1178"/>
      <c r="F9" s="1179"/>
      <c r="G9" s="1179"/>
      <c r="H9" s="1179"/>
      <c r="I9" s="1179"/>
      <c r="J9" s="1179"/>
      <c r="K9" s="1179"/>
      <c r="L9" s="1180"/>
      <c r="M9" s="340" t="s">
        <v>412</v>
      </c>
      <c r="N9" s="340" t="s">
        <v>412</v>
      </c>
      <c r="O9" s="340" t="s">
        <v>412</v>
      </c>
      <c r="P9" s="340" t="s">
        <v>412</v>
      </c>
      <c r="Q9" s="340" t="s">
        <v>412</v>
      </c>
      <c r="R9" s="340" t="s">
        <v>412</v>
      </c>
      <c r="S9" s="340" t="s">
        <v>412</v>
      </c>
      <c r="T9" s="1185"/>
      <c r="U9" s="1160"/>
      <c r="V9" s="1160"/>
      <c r="W9" s="1160"/>
      <c r="X9" s="1160"/>
      <c r="Y9" s="1160"/>
      <c r="Z9" s="1160"/>
      <c r="AA9" s="1168"/>
      <c r="AB9" s="1160"/>
      <c r="AC9" s="1160"/>
      <c r="AD9" s="1160"/>
      <c r="AE9" s="1160"/>
      <c r="AF9" s="1160"/>
      <c r="AG9" s="1160"/>
      <c r="AH9" s="1160"/>
      <c r="AI9" s="1160"/>
      <c r="AJ9" s="1160"/>
      <c r="AK9" s="1160"/>
      <c r="AL9" s="1160"/>
      <c r="AM9" s="1160"/>
      <c r="AN9" s="1160"/>
      <c r="AO9" s="1160"/>
      <c r="AP9" s="1160"/>
      <c r="AQ9" s="1160"/>
      <c r="AR9" s="1163"/>
      <c r="AS9" s="1163"/>
      <c r="AT9" s="1188"/>
    </row>
    <row r="10" spans="1:46" ht="49.5" customHeight="1" thickBot="1">
      <c r="A10" s="1192" t="s">
        <v>518</v>
      </c>
      <c r="B10" s="1193"/>
      <c r="C10" s="127"/>
      <c r="D10" s="1174"/>
      <c r="E10" s="1181"/>
      <c r="F10" s="1182"/>
      <c r="G10" s="1182"/>
      <c r="H10" s="1182"/>
      <c r="I10" s="1182"/>
      <c r="J10" s="1182"/>
      <c r="K10" s="1182"/>
      <c r="L10" s="1183"/>
      <c r="M10" s="341">
        <v>1</v>
      </c>
      <c r="N10" s="342"/>
      <c r="O10" s="342"/>
      <c r="P10" s="342"/>
      <c r="Q10" s="342"/>
      <c r="R10" s="342"/>
      <c r="S10" s="342"/>
      <c r="T10" s="1186"/>
      <c r="U10" s="1161"/>
      <c r="V10" s="1161"/>
      <c r="W10" s="1161"/>
      <c r="X10" s="1161"/>
      <c r="Y10" s="1161"/>
      <c r="Z10" s="1161"/>
      <c r="AA10" s="1169"/>
      <c r="AB10" s="1161"/>
      <c r="AC10" s="1161"/>
      <c r="AD10" s="1161"/>
      <c r="AE10" s="1161"/>
      <c r="AF10" s="1161"/>
      <c r="AG10" s="1161"/>
      <c r="AH10" s="1161"/>
      <c r="AI10" s="1161"/>
      <c r="AJ10" s="1161"/>
      <c r="AK10" s="1161"/>
      <c r="AL10" s="1161"/>
      <c r="AM10" s="1161"/>
      <c r="AN10" s="1161"/>
      <c r="AO10" s="1161"/>
      <c r="AP10" s="1161"/>
      <c r="AQ10" s="1161"/>
      <c r="AR10" s="1164"/>
      <c r="AS10" s="1164"/>
      <c r="AT10" s="1189"/>
    </row>
    <row r="11" spans="1:46" ht="14.25" customHeight="1">
      <c r="A11" s="343"/>
      <c r="B11" s="343"/>
      <c r="C11" s="127"/>
      <c r="D11" s="1150" t="s">
        <v>519</v>
      </c>
      <c r="E11" s="1153" t="s">
        <v>520</v>
      </c>
      <c r="F11" s="1154"/>
      <c r="G11" s="1154"/>
      <c r="H11" s="1154"/>
      <c r="I11" s="1154"/>
      <c r="J11" s="268"/>
      <c r="K11" s="268"/>
      <c r="L11" s="344"/>
      <c r="M11" s="1135" t="s">
        <v>386</v>
      </c>
      <c r="N11" s="295"/>
      <c r="O11" s="295"/>
      <c r="P11" s="295"/>
      <c r="Q11" s="295"/>
      <c r="R11" s="295"/>
      <c r="S11" s="295"/>
      <c r="T11" s="1138" t="s">
        <v>386</v>
      </c>
      <c r="U11" s="1141"/>
      <c r="V11" s="345"/>
      <c r="W11" s="345"/>
      <c r="X11" s="1135" t="s">
        <v>386</v>
      </c>
      <c r="Y11" s="1135" t="s">
        <v>386</v>
      </c>
      <c r="Z11" s="1135" t="s">
        <v>386</v>
      </c>
      <c r="AA11" s="1132"/>
      <c r="AB11" s="1132"/>
      <c r="AC11" s="1132"/>
      <c r="AD11" s="346"/>
      <c r="AE11" s="1132" t="s">
        <v>386</v>
      </c>
      <c r="AF11" s="1132"/>
      <c r="AG11" s="1135" t="s">
        <v>386</v>
      </c>
      <c r="AH11" s="346"/>
      <c r="AI11" s="1132"/>
      <c r="AJ11" s="1132"/>
      <c r="AK11" s="1135" t="s">
        <v>386</v>
      </c>
      <c r="AL11" s="1135"/>
      <c r="AM11" s="1135"/>
      <c r="AN11" s="1135"/>
      <c r="AO11" s="347"/>
      <c r="AP11" s="347"/>
      <c r="AQ11" s="289"/>
      <c r="AR11" s="289"/>
      <c r="AS11" s="254"/>
      <c r="AT11" s="294"/>
    </row>
    <row r="12" spans="1:46" ht="14.25" customHeight="1">
      <c r="A12" s="343"/>
      <c r="B12" s="343"/>
      <c r="C12" s="127"/>
      <c r="D12" s="1151"/>
      <c r="E12" s="1155"/>
      <c r="F12" s="1156"/>
      <c r="G12" s="1156"/>
      <c r="H12" s="1156"/>
      <c r="I12" s="1156"/>
      <c r="J12" s="269"/>
      <c r="K12" s="269"/>
      <c r="L12" s="348"/>
      <c r="M12" s="1136"/>
      <c r="N12" s="295"/>
      <c r="O12" s="295"/>
      <c r="P12" s="295"/>
      <c r="Q12" s="295"/>
      <c r="R12" s="295"/>
      <c r="S12" s="295"/>
      <c r="T12" s="1139"/>
      <c r="U12" s="1142"/>
      <c r="V12" s="349"/>
      <c r="W12" s="349"/>
      <c r="X12" s="1136"/>
      <c r="Y12" s="1136"/>
      <c r="Z12" s="1136"/>
      <c r="AA12" s="1133"/>
      <c r="AB12" s="1133"/>
      <c r="AC12" s="1133"/>
      <c r="AD12" s="350"/>
      <c r="AE12" s="1133"/>
      <c r="AF12" s="1133"/>
      <c r="AG12" s="1136"/>
      <c r="AH12" s="350"/>
      <c r="AI12" s="1133"/>
      <c r="AJ12" s="1133"/>
      <c r="AK12" s="1136"/>
      <c r="AL12" s="1136"/>
      <c r="AM12" s="1136"/>
      <c r="AN12" s="1136"/>
      <c r="AO12" s="351"/>
      <c r="AP12" s="351"/>
      <c r="AQ12" s="292"/>
      <c r="AR12" s="292"/>
      <c r="AS12" s="254"/>
      <c r="AT12" s="294"/>
    </row>
    <row r="13" spans="1:46" ht="14.25" customHeight="1" thickBot="1">
      <c r="A13" s="287"/>
      <c r="B13" s="127"/>
      <c r="C13" s="127"/>
      <c r="D13" s="1152"/>
      <c r="E13" s="1157"/>
      <c r="F13" s="1158"/>
      <c r="G13" s="1158"/>
      <c r="H13" s="1158"/>
      <c r="I13" s="1158"/>
      <c r="J13" s="352" t="s">
        <v>521</v>
      </c>
      <c r="K13" s="353">
        <v>45</v>
      </c>
      <c r="L13" s="354" t="s">
        <v>522</v>
      </c>
      <c r="M13" s="1137"/>
      <c r="N13" s="295"/>
      <c r="O13" s="295"/>
      <c r="P13" s="295"/>
      <c r="Q13" s="295"/>
      <c r="R13" s="295"/>
      <c r="S13" s="295"/>
      <c r="T13" s="1140"/>
      <c r="U13" s="1143"/>
      <c r="V13" s="355"/>
      <c r="W13" s="355"/>
      <c r="X13" s="1137"/>
      <c r="Y13" s="1137"/>
      <c r="Z13" s="1137"/>
      <c r="AA13" s="1134"/>
      <c r="AB13" s="1134"/>
      <c r="AC13" s="1134"/>
      <c r="AD13" s="356"/>
      <c r="AE13" s="1134"/>
      <c r="AF13" s="1134"/>
      <c r="AG13" s="1137"/>
      <c r="AH13" s="356"/>
      <c r="AI13" s="1134"/>
      <c r="AJ13" s="1134"/>
      <c r="AK13" s="1137"/>
      <c r="AL13" s="1137"/>
      <c r="AM13" s="1137"/>
      <c r="AN13" s="1137"/>
      <c r="AO13" s="357"/>
      <c r="AP13" s="357"/>
      <c r="AQ13" s="290"/>
      <c r="AR13" s="290"/>
      <c r="AS13" s="254"/>
      <c r="AT13" s="294"/>
    </row>
    <row r="14" spans="1:46" ht="13.9" customHeight="1">
      <c r="A14" s="1165" t="s">
        <v>264</v>
      </c>
      <c r="B14" s="1166"/>
      <c r="C14" s="127"/>
      <c r="D14" s="1150" t="s">
        <v>519</v>
      </c>
      <c r="E14" s="1153" t="s">
        <v>516</v>
      </c>
      <c r="F14" s="1154"/>
      <c r="G14" s="1154"/>
      <c r="H14" s="1154"/>
      <c r="I14" s="1154"/>
      <c r="J14" s="268"/>
      <c r="K14" s="358"/>
      <c r="L14" s="344"/>
      <c r="M14" s="1135" t="s">
        <v>386</v>
      </c>
      <c r="N14" s="1078"/>
      <c r="O14" s="1078"/>
      <c r="P14" s="1078"/>
      <c r="Q14" s="1078"/>
      <c r="R14" s="1078"/>
      <c r="S14" s="1078"/>
      <c r="T14" s="1138"/>
      <c r="U14" s="1141"/>
      <c r="V14" s="345"/>
      <c r="W14" s="345"/>
      <c r="X14" s="1135" t="s">
        <v>386</v>
      </c>
      <c r="Y14" s="1135" t="s">
        <v>386</v>
      </c>
      <c r="Z14" s="1135" t="s">
        <v>386</v>
      </c>
      <c r="AA14" s="1132"/>
      <c r="AB14" s="1132"/>
      <c r="AC14" s="1132"/>
      <c r="AD14" s="346"/>
      <c r="AE14" s="1132"/>
      <c r="AF14" s="1132"/>
      <c r="AG14" s="1135" t="s">
        <v>386</v>
      </c>
      <c r="AH14" s="346"/>
      <c r="AI14" s="1132"/>
      <c r="AJ14" s="1132"/>
      <c r="AK14" s="1135" t="s">
        <v>386</v>
      </c>
      <c r="AL14" s="1135"/>
      <c r="AM14" s="1135"/>
      <c r="AN14" s="1135"/>
      <c r="AO14" s="347"/>
      <c r="AP14" s="347"/>
      <c r="AQ14" s="289"/>
      <c r="AR14" s="289"/>
      <c r="AS14" s="289"/>
      <c r="AT14" s="1088"/>
    </row>
    <row r="15" spans="1:46" ht="15.6" customHeight="1">
      <c r="A15" s="1144" t="s">
        <v>465</v>
      </c>
      <c r="B15" s="1145"/>
      <c r="C15" s="127"/>
      <c r="D15" s="1151"/>
      <c r="E15" s="1155"/>
      <c r="F15" s="1156"/>
      <c r="G15" s="1156"/>
      <c r="H15" s="1156"/>
      <c r="I15" s="1156"/>
      <c r="J15" s="269"/>
      <c r="K15" s="359"/>
      <c r="L15" s="348"/>
      <c r="M15" s="1136"/>
      <c r="N15" s="1104"/>
      <c r="O15" s="1104"/>
      <c r="P15" s="1104"/>
      <c r="Q15" s="1104"/>
      <c r="R15" s="1104"/>
      <c r="S15" s="1104"/>
      <c r="T15" s="1139"/>
      <c r="U15" s="1142"/>
      <c r="V15" s="349"/>
      <c r="W15" s="349"/>
      <c r="X15" s="1136"/>
      <c r="Y15" s="1136"/>
      <c r="Z15" s="1136"/>
      <c r="AA15" s="1133"/>
      <c r="AB15" s="1133"/>
      <c r="AC15" s="1133"/>
      <c r="AD15" s="350"/>
      <c r="AE15" s="1133"/>
      <c r="AF15" s="1133"/>
      <c r="AG15" s="1136"/>
      <c r="AH15" s="350"/>
      <c r="AI15" s="1133"/>
      <c r="AJ15" s="1133"/>
      <c r="AK15" s="1136"/>
      <c r="AL15" s="1136"/>
      <c r="AM15" s="1136"/>
      <c r="AN15" s="1136"/>
      <c r="AO15" s="351"/>
      <c r="AP15" s="351"/>
      <c r="AQ15" s="292"/>
      <c r="AR15" s="292"/>
      <c r="AS15" s="292"/>
      <c r="AT15" s="1089"/>
    </row>
    <row r="16" spans="1:46" ht="17.25" customHeight="1">
      <c r="A16" s="1146"/>
      <c r="B16" s="1147"/>
      <c r="C16" s="127"/>
      <c r="D16" s="1152"/>
      <c r="E16" s="1157"/>
      <c r="F16" s="1158"/>
      <c r="G16" s="1158"/>
      <c r="H16" s="1158"/>
      <c r="I16" s="1158"/>
      <c r="J16" s="352" t="s">
        <v>521</v>
      </c>
      <c r="K16" s="353">
        <v>38</v>
      </c>
      <c r="L16" s="354" t="s">
        <v>522</v>
      </c>
      <c r="M16" s="1137"/>
      <c r="N16" s="1105"/>
      <c r="O16" s="1105"/>
      <c r="P16" s="1105"/>
      <c r="Q16" s="1105"/>
      <c r="R16" s="1105"/>
      <c r="S16" s="1105"/>
      <c r="T16" s="1140"/>
      <c r="U16" s="1143"/>
      <c r="V16" s="355"/>
      <c r="W16" s="355"/>
      <c r="X16" s="1137"/>
      <c r="Y16" s="1137"/>
      <c r="Z16" s="1137"/>
      <c r="AA16" s="1134"/>
      <c r="AB16" s="1134"/>
      <c r="AC16" s="1134"/>
      <c r="AD16" s="356"/>
      <c r="AE16" s="1134"/>
      <c r="AF16" s="1134"/>
      <c r="AG16" s="1137"/>
      <c r="AH16" s="356"/>
      <c r="AI16" s="1134"/>
      <c r="AJ16" s="1134"/>
      <c r="AK16" s="1137"/>
      <c r="AL16" s="1137"/>
      <c r="AM16" s="1137"/>
      <c r="AN16" s="1137"/>
      <c r="AO16" s="357"/>
      <c r="AP16" s="357"/>
      <c r="AQ16" s="290"/>
      <c r="AR16" s="290"/>
      <c r="AS16" s="290"/>
      <c r="AT16" s="1090"/>
    </row>
    <row r="17" spans="1:46" ht="13.9" customHeight="1">
      <c r="A17" s="1148"/>
      <c r="B17" s="1149"/>
      <c r="C17" s="127"/>
      <c r="D17" s="1150" t="s">
        <v>266</v>
      </c>
      <c r="E17" s="1153" t="s">
        <v>517</v>
      </c>
      <c r="F17" s="1154"/>
      <c r="G17" s="1154"/>
      <c r="H17" s="1154"/>
      <c r="I17" s="1154"/>
      <c r="J17" s="268"/>
      <c r="K17" s="358"/>
      <c r="L17" s="344"/>
      <c r="M17" s="1135" t="s">
        <v>386</v>
      </c>
      <c r="N17" s="1078"/>
      <c r="O17" s="1078"/>
      <c r="P17" s="1078"/>
      <c r="Q17" s="1078"/>
      <c r="R17" s="1078"/>
      <c r="S17" s="1078"/>
      <c r="T17" s="1138"/>
      <c r="U17" s="1141"/>
      <c r="V17" s="345"/>
      <c r="W17" s="345"/>
      <c r="X17" s="1135" t="s">
        <v>386</v>
      </c>
      <c r="Y17" s="1135" t="s">
        <v>386</v>
      </c>
      <c r="Z17" s="1141"/>
      <c r="AA17" s="1132"/>
      <c r="AB17" s="1132"/>
      <c r="AC17" s="1132"/>
      <c r="AD17" s="346"/>
      <c r="AE17" s="1132" t="s">
        <v>386</v>
      </c>
      <c r="AF17" s="1132"/>
      <c r="AG17" s="1135" t="s">
        <v>386</v>
      </c>
      <c r="AH17" s="346"/>
      <c r="AI17" s="1132"/>
      <c r="AJ17" s="1132"/>
      <c r="AK17" s="1135" t="s">
        <v>386</v>
      </c>
      <c r="AL17" s="1135"/>
      <c r="AM17" s="1135"/>
      <c r="AN17" s="1135"/>
      <c r="AO17" s="347"/>
      <c r="AP17" s="347"/>
      <c r="AQ17" s="289"/>
      <c r="AR17" s="289"/>
      <c r="AS17" s="289"/>
      <c r="AT17" s="1088"/>
    </row>
    <row r="18" spans="1:46" ht="13.9" customHeight="1">
      <c r="C18" s="127"/>
      <c r="D18" s="1151"/>
      <c r="E18" s="1155"/>
      <c r="F18" s="1156"/>
      <c r="G18" s="1156"/>
      <c r="H18" s="1156"/>
      <c r="I18" s="1156"/>
      <c r="J18" s="269"/>
      <c r="K18" s="359"/>
      <c r="L18" s="348"/>
      <c r="M18" s="1136"/>
      <c r="N18" s="1104"/>
      <c r="O18" s="1104"/>
      <c r="P18" s="1104"/>
      <c r="Q18" s="1104"/>
      <c r="R18" s="1104"/>
      <c r="S18" s="1104"/>
      <c r="T18" s="1139"/>
      <c r="U18" s="1142"/>
      <c r="V18" s="349"/>
      <c r="W18" s="349"/>
      <c r="X18" s="1136"/>
      <c r="Y18" s="1136"/>
      <c r="Z18" s="1142"/>
      <c r="AA18" s="1133"/>
      <c r="AB18" s="1133"/>
      <c r="AC18" s="1133"/>
      <c r="AD18" s="350"/>
      <c r="AE18" s="1133"/>
      <c r="AF18" s="1133"/>
      <c r="AG18" s="1136"/>
      <c r="AH18" s="350"/>
      <c r="AI18" s="1133"/>
      <c r="AJ18" s="1133"/>
      <c r="AK18" s="1136"/>
      <c r="AL18" s="1136"/>
      <c r="AM18" s="1136"/>
      <c r="AN18" s="1136"/>
      <c r="AO18" s="351"/>
      <c r="AP18" s="351"/>
      <c r="AQ18" s="292"/>
      <c r="AR18" s="292"/>
      <c r="AS18" s="292"/>
      <c r="AT18" s="1089"/>
    </row>
    <row r="19" spans="1:46" ht="13.9" customHeight="1">
      <c r="C19" s="127"/>
      <c r="D19" s="1152"/>
      <c r="E19" s="1157"/>
      <c r="F19" s="1158"/>
      <c r="G19" s="1158"/>
      <c r="H19" s="1158"/>
      <c r="I19" s="1158"/>
      <c r="J19" s="352" t="s">
        <v>521</v>
      </c>
      <c r="K19" s="353">
        <v>29</v>
      </c>
      <c r="L19" s="354" t="s">
        <v>522</v>
      </c>
      <c r="M19" s="1137"/>
      <c r="N19" s="1105"/>
      <c r="O19" s="1105"/>
      <c r="P19" s="1105"/>
      <c r="Q19" s="1105"/>
      <c r="R19" s="1105"/>
      <c r="S19" s="1105"/>
      <c r="T19" s="1140"/>
      <c r="U19" s="1143"/>
      <c r="V19" s="355"/>
      <c r="W19" s="355"/>
      <c r="X19" s="1137"/>
      <c r="Y19" s="1137"/>
      <c r="Z19" s="1143"/>
      <c r="AA19" s="1134"/>
      <c r="AB19" s="1134"/>
      <c r="AC19" s="1134"/>
      <c r="AD19" s="356"/>
      <c r="AE19" s="1134"/>
      <c r="AF19" s="1134"/>
      <c r="AG19" s="1137"/>
      <c r="AH19" s="356"/>
      <c r="AI19" s="1134"/>
      <c r="AJ19" s="1134"/>
      <c r="AK19" s="1137"/>
      <c r="AL19" s="1137"/>
      <c r="AM19" s="1137"/>
      <c r="AN19" s="1137"/>
      <c r="AO19" s="357"/>
      <c r="AP19" s="357"/>
      <c r="AQ19" s="290"/>
      <c r="AR19" s="290"/>
      <c r="AS19" s="290"/>
      <c r="AT19" s="1090"/>
    </row>
    <row r="20" spans="1:46" ht="13.9" customHeight="1">
      <c r="A20" s="141"/>
      <c r="B20" s="141"/>
      <c r="C20" s="127"/>
      <c r="D20" s="1115"/>
      <c r="E20" s="1118"/>
      <c r="F20" s="1119"/>
      <c r="G20" s="1119"/>
      <c r="H20" s="1119"/>
      <c r="I20" s="1119"/>
      <c r="J20" s="268"/>
      <c r="K20" s="268"/>
      <c r="L20" s="344"/>
      <c r="M20" s="1078"/>
      <c r="N20" s="1078"/>
      <c r="O20" s="1078"/>
      <c r="P20" s="1078"/>
      <c r="Q20" s="1078"/>
      <c r="R20" s="1078"/>
      <c r="S20" s="1078"/>
      <c r="T20" s="1106"/>
      <c r="U20" s="1101"/>
      <c r="V20" s="264"/>
      <c r="W20" s="264"/>
      <c r="X20" s="264"/>
      <c r="Y20" s="1101"/>
      <c r="Z20" s="1101"/>
      <c r="AA20" s="1098"/>
      <c r="AB20" s="1098"/>
      <c r="AC20" s="1098"/>
      <c r="AD20" s="274"/>
      <c r="AE20" s="1098"/>
      <c r="AF20" s="1098"/>
      <c r="AG20" s="1098"/>
      <c r="AH20" s="274"/>
      <c r="AI20" s="1098"/>
      <c r="AJ20" s="1098"/>
      <c r="AK20" s="1098"/>
      <c r="AL20" s="918"/>
      <c r="AM20" s="918"/>
      <c r="AN20" s="918"/>
      <c r="AO20" s="289"/>
      <c r="AP20" s="289"/>
      <c r="AQ20" s="289"/>
      <c r="AR20" s="289"/>
      <c r="AS20" s="289"/>
      <c r="AT20" s="1088"/>
    </row>
    <row r="21" spans="1:46" ht="13.9" customHeight="1" thickBot="1">
      <c r="A21" s="287"/>
      <c r="B21" s="127"/>
      <c r="C21" s="127"/>
      <c r="D21" s="1116"/>
      <c r="E21" s="1120"/>
      <c r="F21" s="1121"/>
      <c r="G21" s="1121"/>
      <c r="H21" s="1121"/>
      <c r="I21" s="1121"/>
      <c r="J21" s="269"/>
      <c r="K21" s="269"/>
      <c r="L21" s="348"/>
      <c r="M21" s="1104"/>
      <c r="N21" s="1104"/>
      <c r="O21" s="1104"/>
      <c r="P21" s="1104"/>
      <c r="Q21" s="1104"/>
      <c r="R21" s="1104"/>
      <c r="S21" s="1104"/>
      <c r="T21" s="1107"/>
      <c r="U21" s="1102"/>
      <c r="V21" s="265"/>
      <c r="W21" s="265"/>
      <c r="X21" s="265"/>
      <c r="Y21" s="1102"/>
      <c r="Z21" s="1102"/>
      <c r="AA21" s="1099"/>
      <c r="AB21" s="1099"/>
      <c r="AC21" s="1099"/>
      <c r="AD21" s="275"/>
      <c r="AE21" s="1099"/>
      <c r="AF21" s="1099"/>
      <c r="AG21" s="1099"/>
      <c r="AH21" s="275"/>
      <c r="AI21" s="1099"/>
      <c r="AJ21" s="1099"/>
      <c r="AK21" s="1099"/>
      <c r="AL21" s="1086"/>
      <c r="AM21" s="1086"/>
      <c r="AN21" s="1086"/>
      <c r="AO21" s="292"/>
      <c r="AP21" s="292"/>
      <c r="AQ21" s="292"/>
      <c r="AR21" s="292"/>
      <c r="AS21" s="292"/>
      <c r="AT21" s="1089"/>
    </row>
    <row r="22" spans="1:46" ht="13.9" customHeight="1">
      <c r="A22" s="1124" t="s">
        <v>265</v>
      </c>
      <c r="B22" s="1125"/>
      <c r="C22" s="127"/>
      <c r="D22" s="1117"/>
      <c r="E22" s="1122"/>
      <c r="F22" s="1123"/>
      <c r="G22" s="1123"/>
      <c r="H22" s="1123"/>
      <c r="I22" s="1123"/>
      <c r="J22" s="352" t="s">
        <v>521</v>
      </c>
      <c r="K22" s="352"/>
      <c r="L22" s="354" t="s">
        <v>522</v>
      </c>
      <c r="M22" s="1105"/>
      <c r="N22" s="1105"/>
      <c r="O22" s="1105"/>
      <c r="P22" s="1105"/>
      <c r="Q22" s="1105"/>
      <c r="R22" s="1105"/>
      <c r="S22" s="1105"/>
      <c r="T22" s="1108"/>
      <c r="U22" s="1103"/>
      <c r="V22" s="266"/>
      <c r="W22" s="266"/>
      <c r="X22" s="266"/>
      <c r="Y22" s="1103"/>
      <c r="Z22" s="1103"/>
      <c r="AA22" s="1100"/>
      <c r="AB22" s="1100"/>
      <c r="AC22" s="1100"/>
      <c r="AD22" s="276"/>
      <c r="AE22" s="1100"/>
      <c r="AF22" s="1100"/>
      <c r="AG22" s="1100"/>
      <c r="AH22" s="276"/>
      <c r="AI22" s="1100"/>
      <c r="AJ22" s="1100"/>
      <c r="AK22" s="1100"/>
      <c r="AL22" s="1087"/>
      <c r="AM22" s="1087"/>
      <c r="AN22" s="1087"/>
      <c r="AO22" s="290"/>
      <c r="AP22" s="290"/>
      <c r="AQ22" s="290"/>
      <c r="AR22" s="290"/>
      <c r="AS22" s="290"/>
      <c r="AT22" s="1090"/>
    </row>
    <row r="23" spans="1:46" ht="13.9" customHeight="1">
      <c r="A23" s="1126" t="s">
        <v>523</v>
      </c>
      <c r="B23" s="1127"/>
      <c r="C23" s="127"/>
      <c r="D23" s="1115"/>
      <c r="E23" s="1118"/>
      <c r="F23" s="1119"/>
      <c r="G23" s="1119"/>
      <c r="H23" s="1119"/>
      <c r="I23" s="1119"/>
      <c r="J23" s="268"/>
      <c r="K23" s="268"/>
      <c r="L23" s="344"/>
      <c r="M23" s="1078"/>
      <c r="N23" s="1078"/>
      <c r="O23" s="1078"/>
      <c r="P23" s="1078"/>
      <c r="Q23" s="1078"/>
      <c r="R23" s="1078"/>
      <c r="S23" s="1078"/>
      <c r="T23" s="1106"/>
      <c r="U23" s="1101"/>
      <c r="V23" s="264"/>
      <c r="W23" s="264"/>
      <c r="X23" s="264"/>
      <c r="Y23" s="1101"/>
      <c r="Z23" s="1101"/>
      <c r="AA23" s="1098"/>
      <c r="AB23" s="1098"/>
      <c r="AC23" s="1098"/>
      <c r="AD23" s="274"/>
      <c r="AE23" s="1098"/>
      <c r="AF23" s="1098"/>
      <c r="AG23" s="1098"/>
      <c r="AH23" s="274"/>
      <c r="AI23" s="1098"/>
      <c r="AJ23" s="1098"/>
      <c r="AK23" s="1098"/>
      <c r="AL23" s="918"/>
      <c r="AM23" s="918"/>
      <c r="AN23" s="918"/>
      <c r="AO23" s="289"/>
      <c r="AP23" s="289"/>
      <c r="AQ23" s="289"/>
      <c r="AR23" s="289"/>
      <c r="AS23" s="289"/>
      <c r="AT23" s="1088"/>
    </row>
    <row r="24" spans="1:46" ht="13.9" customHeight="1">
      <c r="A24" s="1128"/>
      <c r="B24" s="1129"/>
      <c r="C24" s="127"/>
      <c r="D24" s="1116"/>
      <c r="E24" s="1120"/>
      <c r="F24" s="1121"/>
      <c r="G24" s="1121"/>
      <c r="H24" s="1121"/>
      <c r="I24" s="1121"/>
      <c r="J24" s="269"/>
      <c r="K24" s="269"/>
      <c r="L24" s="348"/>
      <c r="M24" s="1104"/>
      <c r="N24" s="1104"/>
      <c r="O24" s="1104"/>
      <c r="P24" s="1104"/>
      <c r="Q24" s="1104"/>
      <c r="R24" s="1104"/>
      <c r="S24" s="1104"/>
      <c r="T24" s="1107"/>
      <c r="U24" s="1102"/>
      <c r="V24" s="265"/>
      <c r="W24" s="265"/>
      <c r="X24" s="265"/>
      <c r="Y24" s="1102"/>
      <c r="Z24" s="1102"/>
      <c r="AA24" s="1099"/>
      <c r="AB24" s="1099"/>
      <c r="AC24" s="1099"/>
      <c r="AD24" s="275"/>
      <c r="AE24" s="1099"/>
      <c r="AF24" s="1099"/>
      <c r="AG24" s="1099"/>
      <c r="AH24" s="275"/>
      <c r="AI24" s="1099"/>
      <c r="AJ24" s="1099"/>
      <c r="AK24" s="1099"/>
      <c r="AL24" s="1086"/>
      <c r="AM24" s="1086"/>
      <c r="AN24" s="1086"/>
      <c r="AO24" s="292"/>
      <c r="AP24" s="292"/>
      <c r="AQ24" s="292"/>
      <c r="AR24" s="292"/>
      <c r="AS24" s="292"/>
      <c r="AT24" s="1089"/>
    </row>
    <row r="25" spans="1:46" ht="13.9" customHeight="1">
      <c r="A25" s="1113" t="s">
        <v>524</v>
      </c>
      <c r="B25" s="1114"/>
      <c r="C25" s="127"/>
      <c r="D25" s="1117"/>
      <c r="E25" s="1122"/>
      <c r="F25" s="1123"/>
      <c r="G25" s="1123"/>
      <c r="H25" s="1123"/>
      <c r="I25" s="1123"/>
      <c r="J25" s="352" t="s">
        <v>521</v>
      </c>
      <c r="K25" s="352"/>
      <c r="L25" s="354" t="s">
        <v>522</v>
      </c>
      <c r="M25" s="1105"/>
      <c r="N25" s="1105"/>
      <c r="O25" s="1105"/>
      <c r="P25" s="1105"/>
      <c r="Q25" s="1105"/>
      <c r="R25" s="1105"/>
      <c r="S25" s="1105"/>
      <c r="T25" s="1108"/>
      <c r="U25" s="1103"/>
      <c r="V25" s="266"/>
      <c r="W25" s="266"/>
      <c r="X25" s="266"/>
      <c r="Y25" s="1103"/>
      <c r="Z25" s="1103"/>
      <c r="AA25" s="1100"/>
      <c r="AB25" s="1100"/>
      <c r="AC25" s="1100"/>
      <c r="AD25" s="276"/>
      <c r="AE25" s="1100"/>
      <c r="AF25" s="1100"/>
      <c r="AG25" s="1100"/>
      <c r="AH25" s="276"/>
      <c r="AI25" s="1100"/>
      <c r="AJ25" s="1100"/>
      <c r="AK25" s="1100"/>
      <c r="AL25" s="1087"/>
      <c r="AM25" s="1087"/>
      <c r="AN25" s="1087"/>
      <c r="AO25" s="290"/>
      <c r="AP25" s="290"/>
      <c r="AQ25" s="290"/>
      <c r="AR25" s="290"/>
      <c r="AS25" s="290"/>
      <c r="AT25" s="1090"/>
    </row>
    <row r="26" spans="1:46" ht="13.9" customHeight="1" thickBot="1">
      <c r="A26" s="1091" t="s">
        <v>525</v>
      </c>
      <c r="B26" s="1092"/>
      <c r="C26" s="127"/>
      <c r="D26" s="1115"/>
      <c r="E26" s="1118"/>
      <c r="F26" s="1119"/>
      <c r="G26" s="1119"/>
      <c r="H26" s="1119"/>
      <c r="I26" s="1119"/>
      <c r="J26" s="268"/>
      <c r="K26" s="268"/>
      <c r="L26" s="344"/>
      <c r="M26" s="1078"/>
      <c r="N26" s="1078"/>
      <c r="O26" s="1078"/>
      <c r="P26" s="1078"/>
      <c r="Q26" s="1078"/>
      <c r="R26" s="1078"/>
      <c r="S26" s="1078"/>
      <c r="T26" s="1106"/>
      <c r="U26" s="1101"/>
      <c r="V26" s="264"/>
      <c r="W26" s="264"/>
      <c r="X26" s="264"/>
      <c r="Y26" s="1101"/>
      <c r="Z26" s="1101"/>
      <c r="AA26" s="1098"/>
      <c r="AB26" s="1098"/>
      <c r="AC26" s="1098"/>
      <c r="AD26" s="274"/>
      <c r="AE26" s="1098"/>
      <c r="AF26" s="1098"/>
      <c r="AG26" s="1098"/>
      <c r="AH26" s="274"/>
      <c r="AI26" s="1098"/>
      <c r="AJ26" s="1098"/>
      <c r="AK26" s="1098"/>
      <c r="AL26" s="918"/>
      <c r="AM26" s="918"/>
      <c r="AN26" s="918"/>
      <c r="AO26" s="289"/>
      <c r="AP26" s="289"/>
      <c r="AQ26" s="289"/>
      <c r="AR26" s="289"/>
      <c r="AS26" s="289"/>
      <c r="AT26" s="1088"/>
    </row>
    <row r="27" spans="1:46" ht="13.9" customHeight="1">
      <c r="A27" s="1130" t="s">
        <v>269</v>
      </c>
      <c r="B27" s="1131"/>
      <c r="C27" s="127"/>
      <c r="D27" s="1116"/>
      <c r="E27" s="1120"/>
      <c r="F27" s="1121"/>
      <c r="G27" s="1121"/>
      <c r="H27" s="1121"/>
      <c r="I27" s="1121"/>
      <c r="J27" s="269"/>
      <c r="K27" s="269"/>
      <c r="L27" s="348"/>
      <c r="M27" s="1104"/>
      <c r="N27" s="1104"/>
      <c r="O27" s="1104"/>
      <c r="P27" s="1104"/>
      <c r="Q27" s="1104"/>
      <c r="R27" s="1104"/>
      <c r="S27" s="1104"/>
      <c r="T27" s="1107"/>
      <c r="U27" s="1102"/>
      <c r="V27" s="265"/>
      <c r="W27" s="265"/>
      <c r="X27" s="265"/>
      <c r="Y27" s="1102"/>
      <c r="Z27" s="1102"/>
      <c r="AA27" s="1099"/>
      <c r="AB27" s="1099"/>
      <c r="AC27" s="1099"/>
      <c r="AD27" s="275"/>
      <c r="AE27" s="1099"/>
      <c r="AF27" s="1099"/>
      <c r="AG27" s="1099"/>
      <c r="AH27" s="275"/>
      <c r="AI27" s="1099"/>
      <c r="AJ27" s="1099"/>
      <c r="AK27" s="1099"/>
      <c r="AL27" s="1086"/>
      <c r="AM27" s="1086"/>
      <c r="AN27" s="1086"/>
      <c r="AO27" s="292"/>
      <c r="AP27" s="292"/>
      <c r="AQ27" s="292"/>
      <c r="AR27" s="292"/>
      <c r="AS27" s="292"/>
      <c r="AT27" s="1089"/>
    </row>
    <row r="28" spans="1:46" ht="13.9" customHeight="1">
      <c r="A28" s="1128"/>
      <c r="B28" s="1129"/>
      <c r="C28" s="127"/>
      <c r="D28" s="1117"/>
      <c r="E28" s="1122"/>
      <c r="F28" s="1123"/>
      <c r="G28" s="1123"/>
      <c r="H28" s="1123"/>
      <c r="I28" s="1123"/>
      <c r="J28" s="352" t="s">
        <v>521</v>
      </c>
      <c r="K28" s="352"/>
      <c r="L28" s="354" t="s">
        <v>522</v>
      </c>
      <c r="M28" s="1105"/>
      <c r="N28" s="1105"/>
      <c r="O28" s="1105"/>
      <c r="P28" s="1105"/>
      <c r="Q28" s="1105"/>
      <c r="R28" s="1105"/>
      <c r="S28" s="1105"/>
      <c r="T28" s="1108"/>
      <c r="U28" s="1103"/>
      <c r="V28" s="266"/>
      <c r="W28" s="266"/>
      <c r="X28" s="266"/>
      <c r="Y28" s="1103"/>
      <c r="Z28" s="1103"/>
      <c r="AA28" s="1100"/>
      <c r="AB28" s="1100"/>
      <c r="AC28" s="1100"/>
      <c r="AD28" s="276"/>
      <c r="AE28" s="1100"/>
      <c r="AF28" s="1100"/>
      <c r="AG28" s="1100"/>
      <c r="AH28" s="276"/>
      <c r="AI28" s="1100"/>
      <c r="AJ28" s="1100"/>
      <c r="AK28" s="1100"/>
      <c r="AL28" s="1087"/>
      <c r="AM28" s="1087"/>
      <c r="AN28" s="1087"/>
      <c r="AO28" s="290"/>
      <c r="AP28" s="290"/>
      <c r="AQ28" s="290"/>
      <c r="AR28" s="290"/>
      <c r="AS28" s="290"/>
      <c r="AT28" s="1090"/>
    </row>
    <row r="29" spans="1:46" ht="13.9" customHeight="1">
      <c r="A29" s="1113" t="s">
        <v>267</v>
      </c>
      <c r="B29" s="1114"/>
      <c r="C29" s="127"/>
      <c r="D29" s="1115"/>
      <c r="E29" s="1118"/>
      <c r="F29" s="1119"/>
      <c r="G29" s="1119"/>
      <c r="H29" s="1119"/>
      <c r="I29" s="1119"/>
      <c r="J29" s="268"/>
      <c r="K29" s="268"/>
      <c r="L29" s="344"/>
      <c r="M29" s="1078"/>
      <c r="N29" s="1078"/>
      <c r="O29" s="1078"/>
      <c r="P29" s="1078"/>
      <c r="Q29" s="1078"/>
      <c r="R29" s="1078"/>
      <c r="S29" s="1078"/>
      <c r="T29" s="1106"/>
      <c r="U29" s="1101"/>
      <c r="V29" s="264"/>
      <c r="W29" s="264"/>
      <c r="X29" s="264"/>
      <c r="Y29" s="1101"/>
      <c r="Z29" s="1101"/>
      <c r="AA29" s="1098"/>
      <c r="AB29" s="1098"/>
      <c r="AC29" s="1098"/>
      <c r="AD29" s="274"/>
      <c r="AE29" s="1098"/>
      <c r="AF29" s="1098"/>
      <c r="AG29" s="1098"/>
      <c r="AH29" s="274"/>
      <c r="AI29" s="1098"/>
      <c r="AJ29" s="1098"/>
      <c r="AK29" s="1098"/>
      <c r="AL29" s="918"/>
      <c r="AM29" s="918"/>
      <c r="AN29" s="918"/>
      <c r="AO29" s="289"/>
      <c r="AP29" s="289"/>
      <c r="AQ29" s="289"/>
      <c r="AR29" s="289"/>
      <c r="AS29" s="289"/>
      <c r="AT29" s="1088"/>
    </row>
    <row r="30" spans="1:46" ht="13.9" customHeight="1" thickBot="1">
      <c r="A30" s="1091" t="s">
        <v>268</v>
      </c>
      <c r="B30" s="1092"/>
      <c r="C30" s="127"/>
      <c r="D30" s="1116"/>
      <c r="E30" s="1120"/>
      <c r="F30" s="1121"/>
      <c r="G30" s="1121"/>
      <c r="H30" s="1121"/>
      <c r="I30" s="1121"/>
      <c r="J30" s="269"/>
      <c r="K30" s="269"/>
      <c r="L30" s="348"/>
      <c r="M30" s="1104"/>
      <c r="N30" s="1104"/>
      <c r="O30" s="1104"/>
      <c r="P30" s="1104"/>
      <c r="Q30" s="1104"/>
      <c r="R30" s="1104"/>
      <c r="S30" s="1104"/>
      <c r="T30" s="1107"/>
      <c r="U30" s="1102"/>
      <c r="V30" s="265"/>
      <c r="W30" s="265"/>
      <c r="X30" s="265"/>
      <c r="Y30" s="1102"/>
      <c r="Z30" s="1102"/>
      <c r="AA30" s="1099"/>
      <c r="AB30" s="1099"/>
      <c r="AC30" s="1099"/>
      <c r="AD30" s="275"/>
      <c r="AE30" s="1099"/>
      <c r="AF30" s="1099"/>
      <c r="AG30" s="1099"/>
      <c r="AH30" s="275"/>
      <c r="AI30" s="1099"/>
      <c r="AJ30" s="1099"/>
      <c r="AK30" s="1099"/>
      <c r="AL30" s="1086"/>
      <c r="AM30" s="1086"/>
      <c r="AN30" s="1086"/>
      <c r="AO30" s="292"/>
      <c r="AP30" s="292"/>
      <c r="AQ30" s="292"/>
      <c r="AR30" s="292"/>
      <c r="AS30" s="292"/>
      <c r="AT30" s="1089"/>
    </row>
    <row r="31" spans="1:46" ht="13.9" customHeight="1">
      <c r="A31" s="1130" t="s">
        <v>270</v>
      </c>
      <c r="B31" s="1131"/>
      <c r="C31" s="127"/>
      <c r="D31" s="1117"/>
      <c r="E31" s="1122"/>
      <c r="F31" s="1123"/>
      <c r="G31" s="1123"/>
      <c r="H31" s="1123"/>
      <c r="I31" s="1123"/>
      <c r="J31" s="352" t="s">
        <v>521</v>
      </c>
      <c r="K31" s="352"/>
      <c r="L31" s="354" t="s">
        <v>522</v>
      </c>
      <c r="M31" s="1105"/>
      <c r="N31" s="1105"/>
      <c r="O31" s="1105"/>
      <c r="P31" s="1105"/>
      <c r="Q31" s="1105"/>
      <c r="R31" s="1105"/>
      <c r="S31" s="1105"/>
      <c r="T31" s="1108"/>
      <c r="U31" s="1103"/>
      <c r="V31" s="266"/>
      <c r="W31" s="266"/>
      <c r="X31" s="266"/>
      <c r="Y31" s="1103"/>
      <c r="Z31" s="1103"/>
      <c r="AA31" s="1100"/>
      <c r="AB31" s="1100"/>
      <c r="AC31" s="1100"/>
      <c r="AD31" s="276"/>
      <c r="AE31" s="1100"/>
      <c r="AF31" s="1100"/>
      <c r="AG31" s="1100"/>
      <c r="AH31" s="276"/>
      <c r="AI31" s="1100"/>
      <c r="AJ31" s="1100"/>
      <c r="AK31" s="1100"/>
      <c r="AL31" s="1087"/>
      <c r="AM31" s="1087"/>
      <c r="AN31" s="1087"/>
      <c r="AO31" s="290"/>
      <c r="AP31" s="290"/>
      <c r="AQ31" s="290"/>
      <c r="AR31" s="290"/>
      <c r="AS31" s="290"/>
      <c r="AT31" s="1090"/>
    </row>
    <row r="32" spans="1:46" ht="13.9" customHeight="1">
      <c r="A32" s="1128"/>
      <c r="B32" s="1129"/>
      <c r="C32" s="127"/>
      <c r="D32" s="1115"/>
      <c r="E32" s="1118"/>
      <c r="F32" s="1119"/>
      <c r="G32" s="1119"/>
      <c r="H32" s="1119"/>
      <c r="I32" s="1119"/>
      <c r="J32" s="268"/>
      <c r="K32" s="268"/>
      <c r="L32" s="344"/>
      <c r="M32" s="1078"/>
      <c r="N32" s="1078"/>
      <c r="O32" s="1078"/>
      <c r="P32" s="1078"/>
      <c r="Q32" s="1078"/>
      <c r="R32" s="1078"/>
      <c r="S32" s="1078"/>
      <c r="T32" s="1106"/>
      <c r="U32" s="1101"/>
      <c r="V32" s="264"/>
      <c r="W32" s="264"/>
      <c r="X32" s="264"/>
      <c r="Y32" s="1101"/>
      <c r="Z32" s="1101"/>
      <c r="AA32" s="1098"/>
      <c r="AB32" s="1098"/>
      <c r="AC32" s="1098"/>
      <c r="AD32" s="274"/>
      <c r="AE32" s="1098"/>
      <c r="AF32" s="1098"/>
      <c r="AG32" s="1098"/>
      <c r="AH32" s="274"/>
      <c r="AI32" s="1098"/>
      <c r="AJ32" s="1098"/>
      <c r="AK32" s="1098"/>
      <c r="AL32" s="918"/>
      <c r="AM32" s="918"/>
      <c r="AN32" s="918"/>
      <c r="AO32" s="289"/>
      <c r="AP32" s="289"/>
      <c r="AQ32" s="289"/>
      <c r="AR32" s="289"/>
      <c r="AS32" s="289"/>
      <c r="AT32" s="1088"/>
    </row>
    <row r="33" spans="1:46" ht="13.9" customHeight="1">
      <c r="A33" s="1113" t="s">
        <v>267</v>
      </c>
      <c r="B33" s="1114"/>
      <c r="C33" s="127"/>
      <c r="D33" s="1116"/>
      <c r="E33" s="1120"/>
      <c r="F33" s="1121"/>
      <c r="G33" s="1121"/>
      <c r="H33" s="1121"/>
      <c r="I33" s="1121"/>
      <c r="J33" s="269"/>
      <c r="K33" s="269"/>
      <c r="L33" s="348"/>
      <c r="M33" s="1104"/>
      <c r="N33" s="1104"/>
      <c r="O33" s="1104"/>
      <c r="P33" s="1104"/>
      <c r="Q33" s="1104"/>
      <c r="R33" s="1104"/>
      <c r="S33" s="1104"/>
      <c r="T33" s="1107"/>
      <c r="U33" s="1102"/>
      <c r="V33" s="265"/>
      <c r="W33" s="265"/>
      <c r="X33" s="265"/>
      <c r="Y33" s="1102"/>
      <c r="Z33" s="1102"/>
      <c r="AA33" s="1099"/>
      <c r="AB33" s="1099"/>
      <c r="AC33" s="1099"/>
      <c r="AD33" s="275"/>
      <c r="AE33" s="1099"/>
      <c r="AF33" s="1099"/>
      <c r="AG33" s="1099"/>
      <c r="AH33" s="275"/>
      <c r="AI33" s="1099"/>
      <c r="AJ33" s="1099"/>
      <c r="AK33" s="1099"/>
      <c r="AL33" s="1086"/>
      <c r="AM33" s="1086"/>
      <c r="AN33" s="1086"/>
      <c r="AO33" s="292"/>
      <c r="AP33" s="292"/>
      <c r="AQ33" s="292"/>
      <c r="AR33" s="292"/>
      <c r="AS33" s="292"/>
      <c r="AT33" s="1089"/>
    </row>
    <row r="34" spans="1:46" ht="13.9" customHeight="1" thickBot="1">
      <c r="A34" s="1091" t="s">
        <v>268</v>
      </c>
      <c r="B34" s="1092"/>
      <c r="C34" s="127"/>
      <c r="D34" s="1117"/>
      <c r="E34" s="1122"/>
      <c r="F34" s="1123"/>
      <c r="G34" s="1123"/>
      <c r="H34" s="1123"/>
      <c r="I34" s="1123"/>
      <c r="J34" s="352" t="s">
        <v>521</v>
      </c>
      <c r="K34" s="352"/>
      <c r="L34" s="354" t="s">
        <v>522</v>
      </c>
      <c r="M34" s="1105"/>
      <c r="N34" s="1105"/>
      <c r="O34" s="1105"/>
      <c r="P34" s="1105"/>
      <c r="Q34" s="1105"/>
      <c r="R34" s="1105"/>
      <c r="S34" s="1105"/>
      <c r="T34" s="1108"/>
      <c r="U34" s="1103"/>
      <c r="V34" s="266"/>
      <c r="W34" s="266"/>
      <c r="X34" s="266"/>
      <c r="Y34" s="1103"/>
      <c r="Z34" s="1103"/>
      <c r="AA34" s="1100"/>
      <c r="AB34" s="1100"/>
      <c r="AC34" s="1100"/>
      <c r="AD34" s="276"/>
      <c r="AE34" s="1100"/>
      <c r="AF34" s="1100"/>
      <c r="AG34" s="1100"/>
      <c r="AH34" s="276"/>
      <c r="AI34" s="1100"/>
      <c r="AJ34" s="1100"/>
      <c r="AK34" s="1100"/>
      <c r="AL34" s="1087"/>
      <c r="AM34" s="1087"/>
      <c r="AN34" s="1087"/>
      <c r="AO34" s="290"/>
      <c r="AP34" s="290"/>
      <c r="AQ34" s="290"/>
      <c r="AR34" s="290"/>
      <c r="AS34" s="290"/>
      <c r="AT34" s="1090"/>
    </row>
    <row r="35" spans="1:46" ht="13.9" customHeight="1" thickBot="1">
      <c r="A35" s="287"/>
      <c r="B35" s="127"/>
      <c r="C35" s="127"/>
      <c r="D35" s="1115"/>
      <c r="E35" s="1118"/>
      <c r="F35" s="1119"/>
      <c r="G35" s="1119"/>
      <c r="H35" s="1119"/>
      <c r="I35" s="1119"/>
      <c r="J35" s="268"/>
      <c r="K35" s="268"/>
      <c r="L35" s="344"/>
      <c r="M35" s="1078"/>
      <c r="N35" s="1078"/>
      <c r="O35" s="1078"/>
      <c r="P35" s="1078"/>
      <c r="Q35" s="1078"/>
      <c r="R35" s="1078"/>
      <c r="S35" s="1078"/>
      <c r="T35" s="1106"/>
      <c r="U35" s="1101"/>
      <c r="V35" s="264"/>
      <c r="W35" s="264"/>
      <c r="X35" s="264"/>
      <c r="Y35" s="1101"/>
      <c r="Z35" s="1101"/>
      <c r="AA35" s="1098"/>
      <c r="AB35" s="1098"/>
      <c r="AC35" s="1098"/>
      <c r="AD35" s="274"/>
      <c r="AE35" s="1098"/>
      <c r="AF35" s="1098"/>
      <c r="AG35" s="1098"/>
      <c r="AH35" s="274"/>
      <c r="AI35" s="1098"/>
      <c r="AJ35" s="1098"/>
      <c r="AK35" s="1098"/>
      <c r="AL35" s="918"/>
      <c r="AM35" s="918"/>
      <c r="AN35" s="918"/>
      <c r="AO35" s="289"/>
      <c r="AP35" s="289"/>
      <c r="AQ35" s="289"/>
      <c r="AR35" s="289"/>
      <c r="AS35" s="289"/>
      <c r="AT35" s="1088"/>
    </row>
    <row r="36" spans="1:46" ht="13.9" customHeight="1">
      <c r="A36" s="1124" t="s">
        <v>271</v>
      </c>
      <c r="B36" s="1125"/>
      <c r="C36" s="127"/>
      <c r="D36" s="1116"/>
      <c r="E36" s="1120"/>
      <c r="F36" s="1121"/>
      <c r="G36" s="1121"/>
      <c r="H36" s="1121"/>
      <c r="I36" s="1121"/>
      <c r="J36" s="269"/>
      <c r="K36" s="269"/>
      <c r="L36" s="348"/>
      <c r="M36" s="1104"/>
      <c r="N36" s="1104"/>
      <c r="O36" s="1104"/>
      <c r="P36" s="1104"/>
      <c r="Q36" s="1104"/>
      <c r="R36" s="1104"/>
      <c r="S36" s="1104"/>
      <c r="T36" s="1107"/>
      <c r="U36" s="1102"/>
      <c r="V36" s="265"/>
      <c r="W36" s="265"/>
      <c r="X36" s="265"/>
      <c r="Y36" s="1102"/>
      <c r="Z36" s="1102"/>
      <c r="AA36" s="1099"/>
      <c r="AB36" s="1099"/>
      <c r="AC36" s="1099"/>
      <c r="AD36" s="275"/>
      <c r="AE36" s="1099"/>
      <c r="AF36" s="1099"/>
      <c r="AG36" s="1099"/>
      <c r="AH36" s="275"/>
      <c r="AI36" s="1099"/>
      <c r="AJ36" s="1099"/>
      <c r="AK36" s="1099"/>
      <c r="AL36" s="1086"/>
      <c r="AM36" s="1086"/>
      <c r="AN36" s="1086"/>
      <c r="AO36" s="292"/>
      <c r="AP36" s="292"/>
      <c r="AQ36" s="292"/>
      <c r="AR36" s="292"/>
      <c r="AS36" s="292"/>
      <c r="AT36" s="1089"/>
    </row>
    <row r="37" spans="1:46" ht="13.9" customHeight="1">
      <c r="A37" s="1126" t="s">
        <v>272</v>
      </c>
      <c r="B37" s="1127"/>
      <c r="C37" s="127"/>
      <c r="D37" s="1117"/>
      <c r="E37" s="1122"/>
      <c r="F37" s="1123"/>
      <c r="G37" s="1123"/>
      <c r="H37" s="1123"/>
      <c r="I37" s="1123"/>
      <c r="J37" s="352" t="s">
        <v>521</v>
      </c>
      <c r="K37" s="352"/>
      <c r="L37" s="354" t="s">
        <v>522</v>
      </c>
      <c r="M37" s="1105"/>
      <c r="N37" s="1105"/>
      <c r="O37" s="1105"/>
      <c r="P37" s="1105"/>
      <c r="Q37" s="1105"/>
      <c r="R37" s="1105"/>
      <c r="S37" s="1105"/>
      <c r="T37" s="1108"/>
      <c r="U37" s="1103"/>
      <c r="V37" s="266"/>
      <c r="W37" s="266"/>
      <c r="X37" s="266"/>
      <c r="Y37" s="1103"/>
      <c r="Z37" s="1103"/>
      <c r="AA37" s="1100"/>
      <c r="AB37" s="1100"/>
      <c r="AC37" s="1100"/>
      <c r="AD37" s="276"/>
      <c r="AE37" s="1100"/>
      <c r="AF37" s="1100"/>
      <c r="AG37" s="1100"/>
      <c r="AH37" s="276"/>
      <c r="AI37" s="1100"/>
      <c r="AJ37" s="1100"/>
      <c r="AK37" s="1100"/>
      <c r="AL37" s="1087"/>
      <c r="AM37" s="1087"/>
      <c r="AN37" s="1087"/>
      <c r="AO37" s="290"/>
      <c r="AP37" s="290"/>
      <c r="AQ37" s="290"/>
      <c r="AR37" s="290"/>
      <c r="AS37" s="290"/>
      <c r="AT37" s="1090"/>
    </row>
    <row r="38" spans="1:46" ht="13.9" customHeight="1">
      <c r="A38" s="1128"/>
      <c r="B38" s="1129"/>
      <c r="C38" s="127"/>
      <c r="D38" s="1115"/>
      <c r="E38" s="1118"/>
      <c r="F38" s="1119"/>
      <c r="G38" s="1119"/>
      <c r="H38" s="1119"/>
      <c r="I38" s="1119"/>
      <c r="J38" s="268"/>
      <c r="K38" s="268"/>
      <c r="L38" s="344"/>
      <c r="M38" s="1078"/>
      <c r="N38" s="1078"/>
      <c r="O38" s="1078"/>
      <c r="P38" s="1078"/>
      <c r="Q38" s="1078"/>
      <c r="R38" s="1078"/>
      <c r="S38" s="1078"/>
      <c r="T38" s="1106"/>
      <c r="U38" s="1101"/>
      <c r="V38" s="264"/>
      <c r="W38" s="264"/>
      <c r="X38" s="264"/>
      <c r="Y38" s="1101"/>
      <c r="Z38" s="1101"/>
      <c r="AA38" s="1098"/>
      <c r="AB38" s="1098"/>
      <c r="AC38" s="1098"/>
      <c r="AD38" s="274"/>
      <c r="AE38" s="1098"/>
      <c r="AF38" s="1098"/>
      <c r="AG38" s="1098"/>
      <c r="AH38" s="274"/>
      <c r="AI38" s="1098"/>
      <c r="AJ38" s="1098"/>
      <c r="AK38" s="1098"/>
      <c r="AL38" s="918"/>
      <c r="AM38" s="918"/>
      <c r="AN38" s="918"/>
      <c r="AO38" s="289"/>
      <c r="AP38" s="289"/>
      <c r="AQ38" s="289"/>
      <c r="AR38" s="289"/>
      <c r="AS38" s="289"/>
      <c r="AT38" s="1088"/>
    </row>
    <row r="39" spans="1:46" ht="13.9" customHeight="1">
      <c r="A39" s="1113" t="s">
        <v>267</v>
      </c>
      <c r="B39" s="1114"/>
      <c r="C39" s="127"/>
      <c r="D39" s="1116"/>
      <c r="E39" s="1120"/>
      <c r="F39" s="1121"/>
      <c r="G39" s="1121"/>
      <c r="H39" s="1121"/>
      <c r="I39" s="1121"/>
      <c r="J39" s="269"/>
      <c r="K39" s="269"/>
      <c r="L39" s="348"/>
      <c r="M39" s="1104"/>
      <c r="N39" s="1104"/>
      <c r="O39" s="1104"/>
      <c r="P39" s="1104"/>
      <c r="Q39" s="1104"/>
      <c r="R39" s="1104"/>
      <c r="S39" s="1104"/>
      <c r="T39" s="1107"/>
      <c r="U39" s="1102"/>
      <c r="V39" s="265"/>
      <c r="W39" s="265"/>
      <c r="X39" s="265"/>
      <c r="Y39" s="1102"/>
      <c r="Z39" s="1102"/>
      <c r="AA39" s="1099"/>
      <c r="AB39" s="1099"/>
      <c r="AC39" s="1099"/>
      <c r="AD39" s="275"/>
      <c r="AE39" s="1099"/>
      <c r="AF39" s="1099"/>
      <c r="AG39" s="1099"/>
      <c r="AH39" s="275"/>
      <c r="AI39" s="1099"/>
      <c r="AJ39" s="1099"/>
      <c r="AK39" s="1099"/>
      <c r="AL39" s="1086"/>
      <c r="AM39" s="1086"/>
      <c r="AN39" s="1086"/>
      <c r="AO39" s="292"/>
      <c r="AP39" s="292"/>
      <c r="AQ39" s="292"/>
      <c r="AR39" s="292"/>
      <c r="AS39" s="292"/>
      <c r="AT39" s="1089"/>
    </row>
    <row r="40" spans="1:46" ht="13.9" customHeight="1" thickBot="1">
      <c r="A40" s="1091" t="s">
        <v>268</v>
      </c>
      <c r="B40" s="1092"/>
      <c r="C40" s="127"/>
      <c r="D40" s="1117"/>
      <c r="E40" s="1122"/>
      <c r="F40" s="1123"/>
      <c r="G40" s="1123"/>
      <c r="H40" s="1123"/>
      <c r="I40" s="1123"/>
      <c r="J40" s="352" t="s">
        <v>521</v>
      </c>
      <c r="K40" s="352"/>
      <c r="L40" s="354" t="s">
        <v>522</v>
      </c>
      <c r="M40" s="1105"/>
      <c r="N40" s="1105"/>
      <c r="O40" s="1105"/>
      <c r="P40" s="1105"/>
      <c r="Q40" s="1105"/>
      <c r="R40" s="1105"/>
      <c r="S40" s="1105"/>
      <c r="T40" s="1108"/>
      <c r="U40" s="1103"/>
      <c r="V40" s="266"/>
      <c r="W40" s="266"/>
      <c r="X40" s="266"/>
      <c r="Y40" s="1103"/>
      <c r="Z40" s="1103"/>
      <c r="AA40" s="1100"/>
      <c r="AB40" s="1100"/>
      <c r="AC40" s="1100"/>
      <c r="AD40" s="276"/>
      <c r="AE40" s="1100"/>
      <c r="AF40" s="1100"/>
      <c r="AG40" s="1100"/>
      <c r="AH40" s="276"/>
      <c r="AI40" s="1100"/>
      <c r="AJ40" s="1100"/>
      <c r="AK40" s="1100"/>
      <c r="AL40" s="1087"/>
      <c r="AM40" s="1087"/>
      <c r="AN40" s="1087"/>
      <c r="AO40" s="290"/>
      <c r="AP40" s="290"/>
      <c r="AQ40" s="290"/>
      <c r="AR40" s="290"/>
      <c r="AS40" s="290"/>
      <c r="AT40" s="1090"/>
    </row>
    <row r="41" spans="1:46" ht="13.9" customHeight="1">
      <c r="A41" s="1109"/>
      <c r="B41" s="1110"/>
      <c r="C41" s="127"/>
      <c r="D41" s="1115"/>
      <c r="E41" s="1118"/>
      <c r="F41" s="1119"/>
      <c r="G41" s="1119"/>
      <c r="H41" s="1119"/>
      <c r="I41" s="1119"/>
      <c r="J41" s="268"/>
      <c r="K41" s="268"/>
      <c r="L41" s="344"/>
      <c r="M41" s="263"/>
      <c r="N41" s="263"/>
      <c r="O41" s="263"/>
      <c r="P41" s="263"/>
      <c r="Q41" s="263"/>
      <c r="R41" s="263"/>
      <c r="S41" s="263"/>
      <c r="T41" s="277"/>
      <c r="U41" s="265"/>
      <c r="V41" s="265"/>
      <c r="W41" s="265"/>
      <c r="X41" s="265"/>
      <c r="Y41" s="265"/>
      <c r="Z41" s="265"/>
      <c r="AA41" s="275"/>
      <c r="AB41" s="275"/>
      <c r="AC41" s="275"/>
      <c r="AD41" s="275"/>
      <c r="AE41" s="275"/>
      <c r="AF41" s="275"/>
      <c r="AG41" s="275"/>
      <c r="AH41" s="275"/>
      <c r="AI41" s="275"/>
      <c r="AJ41" s="275"/>
      <c r="AK41" s="275"/>
      <c r="AL41" s="270"/>
      <c r="AM41" s="270"/>
      <c r="AN41" s="270"/>
      <c r="AO41" s="292"/>
      <c r="AP41" s="292"/>
      <c r="AQ41" s="292"/>
      <c r="AR41" s="292"/>
      <c r="AS41" s="292"/>
      <c r="AT41" s="273"/>
    </row>
    <row r="42" spans="1:46" ht="13.9" customHeight="1">
      <c r="A42" s="1111"/>
      <c r="B42" s="1112"/>
      <c r="C42" s="127"/>
      <c r="D42" s="1116"/>
      <c r="E42" s="1120"/>
      <c r="F42" s="1121"/>
      <c r="G42" s="1121"/>
      <c r="H42" s="1121"/>
      <c r="I42" s="1121"/>
      <c r="J42" s="269"/>
      <c r="K42" s="269"/>
      <c r="L42" s="348"/>
      <c r="M42" s="263"/>
      <c r="N42" s="263"/>
      <c r="O42" s="263"/>
      <c r="P42" s="263"/>
      <c r="Q42" s="263"/>
      <c r="R42" s="263"/>
      <c r="S42" s="263"/>
      <c r="T42" s="277"/>
      <c r="U42" s="265"/>
      <c r="V42" s="265"/>
      <c r="W42" s="265"/>
      <c r="X42" s="265"/>
      <c r="Y42" s="265"/>
      <c r="Z42" s="265"/>
      <c r="AA42" s="275"/>
      <c r="AB42" s="275"/>
      <c r="AC42" s="275"/>
      <c r="AD42" s="275"/>
      <c r="AE42" s="275"/>
      <c r="AF42" s="275"/>
      <c r="AG42" s="275"/>
      <c r="AH42" s="275"/>
      <c r="AI42" s="275"/>
      <c r="AJ42" s="275"/>
      <c r="AK42" s="275"/>
      <c r="AL42" s="270"/>
      <c r="AM42" s="270"/>
      <c r="AN42" s="270"/>
      <c r="AO42" s="292"/>
      <c r="AP42" s="292"/>
      <c r="AQ42" s="292"/>
      <c r="AR42" s="292"/>
      <c r="AS42" s="292"/>
      <c r="AT42" s="273"/>
    </row>
    <row r="43" spans="1:46" ht="13.9" customHeight="1">
      <c r="A43" s="1113" t="s">
        <v>267</v>
      </c>
      <c r="B43" s="1114"/>
      <c r="C43" s="127"/>
      <c r="D43" s="1117"/>
      <c r="E43" s="1122"/>
      <c r="F43" s="1123"/>
      <c r="G43" s="1123"/>
      <c r="H43" s="1123"/>
      <c r="I43" s="1123"/>
      <c r="J43" s="352" t="s">
        <v>521</v>
      </c>
      <c r="K43" s="352"/>
      <c r="L43" s="354" t="s">
        <v>522</v>
      </c>
      <c r="M43" s="263"/>
      <c r="N43" s="263"/>
      <c r="O43" s="263"/>
      <c r="P43" s="263"/>
      <c r="Q43" s="263"/>
      <c r="R43" s="263"/>
      <c r="S43" s="263"/>
      <c r="T43" s="277"/>
      <c r="U43" s="265"/>
      <c r="V43" s="265"/>
      <c r="W43" s="265"/>
      <c r="X43" s="265"/>
      <c r="Y43" s="265"/>
      <c r="Z43" s="265"/>
      <c r="AA43" s="275"/>
      <c r="AB43" s="275"/>
      <c r="AC43" s="275"/>
      <c r="AD43" s="275"/>
      <c r="AE43" s="275"/>
      <c r="AF43" s="275"/>
      <c r="AG43" s="275"/>
      <c r="AH43" s="275"/>
      <c r="AI43" s="275"/>
      <c r="AJ43" s="275"/>
      <c r="AK43" s="275"/>
      <c r="AL43" s="270"/>
      <c r="AM43" s="270"/>
      <c r="AN43" s="270"/>
      <c r="AO43" s="292"/>
      <c r="AP43" s="292"/>
      <c r="AQ43" s="292"/>
      <c r="AR43" s="292"/>
      <c r="AS43" s="292"/>
      <c r="AT43" s="273"/>
    </row>
    <row r="44" spans="1:46" ht="13.9" customHeight="1" thickBot="1">
      <c r="A44" s="1091" t="s">
        <v>268</v>
      </c>
      <c r="B44" s="1092"/>
      <c r="C44" s="127"/>
      <c r="D44" s="1115"/>
      <c r="E44" s="1118"/>
      <c r="F44" s="1119"/>
      <c r="G44" s="1119"/>
      <c r="H44" s="1119"/>
      <c r="I44" s="1119"/>
      <c r="J44" s="268"/>
      <c r="K44" s="268"/>
      <c r="L44" s="344"/>
      <c r="M44" s="1078"/>
      <c r="N44" s="1078"/>
      <c r="O44" s="1078"/>
      <c r="P44" s="1078"/>
      <c r="Q44" s="1078"/>
      <c r="R44" s="1078"/>
      <c r="S44" s="1078"/>
      <c r="T44" s="1106"/>
      <c r="U44" s="1101"/>
      <c r="V44" s="264"/>
      <c r="W44" s="264"/>
      <c r="X44" s="264"/>
      <c r="Y44" s="1101"/>
      <c r="Z44" s="1101"/>
      <c r="AA44" s="1098"/>
      <c r="AB44" s="1098"/>
      <c r="AC44" s="1098"/>
      <c r="AD44" s="274"/>
      <c r="AE44" s="1098"/>
      <c r="AF44" s="1098"/>
      <c r="AG44" s="1098"/>
      <c r="AH44" s="274"/>
      <c r="AI44" s="1098"/>
      <c r="AJ44" s="1098"/>
      <c r="AK44" s="1098"/>
      <c r="AL44" s="918"/>
      <c r="AM44" s="918"/>
      <c r="AN44" s="918"/>
      <c r="AO44" s="289"/>
      <c r="AP44" s="289"/>
      <c r="AQ44" s="289"/>
      <c r="AR44" s="289"/>
      <c r="AS44" s="289"/>
      <c r="AT44" s="1088"/>
    </row>
    <row r="45" spans="1:46" ht="13.9" customHeight="1">
      <c r="A45" s="1109"/>
      <c r="B45" s="1110"/>
      <c r="C45" s="127"/>
      <c r="D45" s="1116"/>
      <c r="E45" s="1120"/>
      <c r="F45" s="1121"/>
      <c r="G45" s="1121"/>
      <c r="H45" s="1121"/>
      <c r="I45" s="1121"/>
      <c r="J45" s="269"/>
      <c r="K45" s="269"/>
      <c r="L45" s="348"/>
      <c r="M45" s="1104"/>
      <c r="N45" s="1104"/>
      <c r="O45" s="1104"/>
      <c r="P45" s="1104"/>
      <c r="Q45" s="1104"/>
      <c r="R45" s="1104"/>
      <c r="S45" s="1104"/>
      <c r="T45" s="1107"/>
      <c r="U45" s="1102"/>
      <c r="V45" s="265"/>
      <c r="W45" s="265"/>
      <c r="X45" s="265"/>
      <c r="Y45" s="1102"/>
      <c r="Z45" s="1102"/>
      <c r="AA45" s="1099"/>
      <c r="AB45" s="1099"/>
      <c r="AC45" s="1099"/>
      <c r="AD45" s="275"/>
      <c r="AE45" s="1099"/>
      <c r="AF45" s="1099"/>
      <c r="AG45" s="1099"/>
      <c r="AH45" s="275"/>
      <c r="AI45" s="1099"/>
      <c r="AJ45" s="1099"/>
      <c r="AK45" s="1099"/>
      <c r="AL45" s="1086"/>
      <c r="AM45" s="1086"/>
      <c r="AN45" s="1086"/>
      <c r="AO45" s="292"/>
      <c r="AP45" s="292"/>
      <c r="AQ45" s="292"/>
      <c r="AR45" s="292"/>
      <c r="AS45" s="292"/>
      <c r="AT45" s="1089"/>
    </row>
    <row r="46" spans="1:46" ht="13.9" customHeight="1">
      <c r="A46" s="1111"/>
      <c r="B46" s="1112"/>
      <c r="C46" s="127"/>
      <c r="D46" s="1117"/>
      <c r="E46" s="1122"/>
      <c r="F46" s="1123"/>
      <c r="G46" s="1123"/>
      <c r="H46" s="1123"/>
      <c r="I46" s="1123"/>
      <c r="J46" s="352" t="s">
        <v>521</v>
      </c>
      <c r="K46" s="352"/>
      <c r="L46" s="354" t="s">
        <v>522</v>
      </c>
      <c r="M46" s="1105"/>
      <c r="N46" s="1105"/>
      <c r="O46" s="1105"/>
      <c r="P46" s="1105"/>
      <c r="Q46" s="1105"/>
      <c r="R46" s="1105"/>
      <c r="S46" s="1105"/>
      <c r="T46" s="1108"/>
      <c r="U46" s="1103"/>
      <c r="V46" s="266"/>
      <c r="W46" s="266"/>
      <c r="X46" s="266"/>
      <c r="Y46" s="1103"/>
      <c r="Z46" s="1103"/>
      <c r="AA46" s="1100"/>
      <c r="AB46" s="1100"/>
      <c r="AC46" s="1100"/>
      <c r="AD46" s="276"/>
      <c r="AE46" s="1100"/>
      <c r="AF46" s="1100"/>
      <c r="AG46" s="1100"/>
      <c r="AH46" s="276"/>
      <c r="AI46" s="1100"/>
      <c r="AJ46" s="1100"/>
      <c r="AK46" s="1100"/>
      <c r="AL46" s="1087"/>
      <c r="AM46" s="1087"/>
      <c r="AN46" s="1087"/>
      <c r="AO46" s="290"/>
      <c r="AP46" s="290"/>
      <c r="AQ46" s="290"/>
      <c r="AR46" s="290"/>
      <c r="AS46" s="290"/>
      <c r="AT46" s="1090"/>
    </row>
    <row r="47" spans="1:46" ht="13.9" customHeight="1">
      <c r="A47" s="1113" t="s">
        <v>267</v>
      </c>
      <c r="B47" s="1114"/>
      <c r="C47" s="127"/>
      <c r="D47" s="1115"/>
      <c r="E47" s="1118"/>
      <c r="F47" s="1119"/>
      <c r="G47" s="1119"/>
      <c r="H47" s="1119"/>
      <c r="I47" s="1119"/>
      <c r="J47" s="268"/>
      <c r="K47" s="268"/>
      <c r="L47" s="344"/>
      <c r="M47" s="1078"/>
      <c r="N47" s="1078"/>
      <c r="O47" s="1078"/>
      <c r="P47" s="1078"/>
      <c r="Q47" s="1078"/>
      <c r="R47" s="1078"/>
      <c r="S47" s="1078"/>
      <c r="T47" s="1106"/>
      <c r="U47" s="1101"/>
      <c r="V47" s="264"/>
      <c r="W47" s="264"/>
      <c r="X47" s="264"/>
      <c r="Y47" s="1101"/>
      <c r="Z47" s="1101"/>
      <c r="AA47" s="1098"/>
      <c r="AB47" s="1098"/>
      <c r="AC47" s="1098"/>
      <c r="AD47" s="274"/>
      <c r="AE47" s="1098"/>
      <c r="AF47" s="1098"/>
      <c r="AG47" s="1098"/>
      <c r="AH47" s="274"/>
      <c r="AI47" s="1098"/>
      <c r="AJ47" s="1098"/>
      <c r="AK47" s="1098"/>
      <c r="AL47" s="918"/>
      <c r="AM47" s="918"/>
      <c r="AN47" s="918"/>
      <c r="AO47" s="289"/>
      <c r="AP47" s="289"/>
      <c r="AQ47" s="289"/>
      <c r="AR47" s="289"/>
      <c r="AS47" s="289"/>
      <c r="AT47" s="1088"/>
    </row>
    <row r="48" spans="1:46" ht="13.9" customHeight="1" thickBot="1">
      <c r="A48" s="1091" t="s">
        <v>268</v>
      </c>
      <c r="B48" s="1092"/>
      <c r="C48" s="127"/>
      <c r="D48" s="1116"/>
      <c r="E48" s="1120"/>
      <c r="F48" s="1121"/>
      <c r="G48" s="1121"/>
      <c r="H48" s="1121"/>
      <c r="I48" s="1121"/>
      <c r="J48" s="269"/>
      <c r="K48" s="269"/>
      <c r="L48" s="348"/>
      <c r="M48" s="1104"/>
      <c r="N48" s="1104"/>
      <c r="O48" s="1104"/>
      <c r="P48" s="1104"/>
      <c r="Q48" s="1104"/>
      <c r="R48" s="1104"/>
      <c r="S48" s="1104"/>
      <c r="T48" s="1107"/>
      <c r="U48" s="1102"/>
      <c r="V48" s="265"/>
      <c r="W48" s="265"/>
      <c r="X48" s="265"/>
      <c r="Y48" s="1102"/>
      <c r="Z48" s="1102"/>
      <c r="AA48" s="1099"/>
      <c r="AB48" s="1099"/>
      <c r="AC48" s="1099"/>
      <c r="AD48" s="275"/>
      <c r="AE48" s="1099"/>
      <c r="AF48" s="1099"/>
      <c r="AG48" s="1099"/>
      <c r="AH48" s="275"/>
      <c r="AI48" s="1099"/>
      <c r="AJ48" s="1099"/>
      <c r="AK48" s="1099"/>
      <c r="AL48" s="1086"/>
      <c r="AM48" s="1086"/>
      <c r="AN48" s="1086"/>
      <c r="AO48" s="292"/>
      <c r="AP48" s="292"/>
      <c r="AQ48" s="292"/>
      <c r="AR48" s="292"/>
      <c r="AS48" s="292"/>
      <c r="AT48" s="1089"/>
    </row>
    <row r="49" spans="1:56" ht="13.9" customHeight="1">
      <c r="A49" s="255"/>
      <c r="B49" s="255"/>
      <c r="C49" s="127"/>
      <c r="D49" s="1117"/>
      <c r="E49" s="1122"/>
      <c r="F49" s="1123"/>
      <c r="G49" s="1123"/>
      <c r="H49" s="1123"/>
      <c r="I49" s="1123"/>
      <c r="J49" s="352" t="s">
        <v>521</v>
      </c>
      <c r="K49" s="352"/>
      <c r="L49" s="354" t="s">
        <v>522</v>
      </c>
      <c r="M49" s="1105"/>
      <c r="N49" s="1105"/>
      <c r="O49" s="1105"/>
      <c r="P49" s="1105"/>
      <c r="Q49" s="1105"/>
      <c r="R49" s="1105"/>
      <c r="S49" s="1105"/>
      <c r="T49" s="1108"/>
      <c r="U49" s="1103"/>
      <c r="V49" s="266"/>
      <c r="W49" s="266"/>
      <c r="X49" s="266"/>
      <c r="Y49" s="1103"/>
      <c r="Z49" s="1103"/>
      <c r="AA49" s="1100"/>
      <c r="AB49" s="1100"/>
      <c r="AC49" s="1100"/>
      <c r="AD49" s="276"/>
      <c r="AE49" s="1100"/>
      <c r="AF49" s="1100"/>
      <c r="AG49" s="1100"/>
      <c r="AH49" s="276"/>
      <c r="AI49" s="1100"/>
      <c r="AJ49" s="1100"/>
      <c r="AK49" s="1100"/>
      <c r="AL49" s="1087"/>
      <c r="AM49" s="1087"/>
      <c r="AN49" s="1087"/>
      <c r="AO49" s="290"/>
      <c r="AP49" s="290"/>
      <c r="AQ49" s="290"/>
      <c r="AR49" s="290"/>
      <c r="AS49" s="290"/>
      <c r="AT49" s="1090"/>
    </row>
    <row r="50" spans="1:56" ht="13.9" customHeight="1">
      <c r="A50" s="1093"/>
      <c r="B50" s="1093"/>
      <c r="C50" s="127"/>
      <c r="D50" s="1094"/>
      <c r="E50" s="1096" t="s">
        <v>273</v>
      </c>
      <c r="F50" s="1096"/>
      <c r="G50" s="1096"/>
      <c r="H50" s="1096"/>
      <c r="I50" s="1096"/>
      <c r="J50" s="1096"/>
      <c r="K50" s="1096"/>
      <c r="L50" s="1096"/>
      <c r="M50" s="1080"/>
      <c r="N50" s="1080"/>
      <c r="O50" s="1080"/>
      <c r="P50" s="1080"/>
      <c r="Q50" s="1080"/>
      <c r="R50" s="1080"/>
      <c r="S50" s="1082"/>
      <c r="T50" s="1084"/>
      <c r="U50" s="1067"/>
      <c r="V50" s="286"/>
      <c r="W50" s="286"/>
      <c r="X50" s="286"/>
      <c r="Y50" s="1076"/>
      <c r="Z50" s="278"/>
      <c r="AA50" s="1076"/>
      <c r="AB50" s="1076"/>
      <c r="AC50" s="1076"/>
      <c r="AD50" s="278"/>
      <c r="AE50" s="1076"/>
      <c r="AF50" s="1076"/>
      <c r="AG50" s="1076"/>
      <c r="AH50" s="278"/>
      <c r="AI50" s="1076"/>
      <c r="AJ50" s="1076"/>
      <c r="AK50" s="1078"/>
      <c r="AL50" s="1067"/>
      <c r="AM50" s="1067"/>
      <c r="AN50" s="1067"/>
      <c r="AO50" s="286"/>
      <c r="AP50" s="286"/>
      <c r="AQ50" s="286"/>
      <c r="AR50" s="286"/>
      <c r="AS50" s="286"/>
      <c r="AT50" s="1069"/>
    </row>
    <row r="51" spans="1:56" ht="13.9" customHeight="1" thickBot="1">
      <c r="A51" s="1071"/>
      <c r="B51" s="1071"/>
      <c r="C51" s="127"/>
      <c r="D51" s="1095"/>
      <c r="E51" s="1097"/>
      <c r="F51" s="1097"/>
      <c r="G51" s="1097"/>
      <c r="H51" s="1097"/>
      <c r="I51" s="1097"/>
      <c r="J51" s="1097"/>
      <c r="K51" s="1097"/>
      <c r="L51" s="1097"/>
      <c r="M51" s="1081"/>
      <c r="N51" s="1081"/>
      <c r="O51" s="1081"/>
      <c r="P51" s="1081"/>
      <c r="Q51" s="1081"/>
      <c r="R51" s="1081"/>
      <c r="S51" s="1083"/>
      <c r="T51" s="1085"/>
      <c r="U51" s="1068"/>
      <c r="V51" s="256"/>
      <c r="W51" s="256"/>
      <c r="X51" s="256"/>
      <c r="Y51" s="1077"/>
      <c r="Z51" s="279"/>
      <c r="AA51" s="1077"/>
      <c r="AB51" s="1077"/>
      <c r="AC51" s="1077"/>
      <c r="AD51" s="279"/>
      <c r="AE51" s="1077"/>
      <c r="AF51" s="1077"/>
      <c r="AG51" s="1077"/>
      <c r="AH51" s="279"/>
      <c r="AI51" s="1077"/>
      <c r="AJ51" s="1077"/>
      <c r="AK51" s="1079"/>
      <c r="AL51" s="1068"/>
      <c r="AM51" s="1068"/>
      <c r="AN51" s="1068"/>
      <c r="AO51" s="256"/>
      <c r="AP51" s="256"/>
      <c r="AQ51" s="256"/>
      <c r="AR51" s="256"/>
      <c r="AS51" s="256"/>
      <c r="AT51" s="1070"/>
    </row>
    <row r="52" spans="1:56">
      <c r="A52" s="1072" t="s">
        <v>274</v>
      </c>
      <c r="B52" s="1072"/>
      <c r="C52" s="1072"/>
      <c r="D52" s="1072"/>
      <c r="E52" s="1072"/>
      <c r="F52" s="1072"/>
      <c r="G52" s="1072"/>
      <c r="H52" s="1072"/>
      <c r="I52" s="1072"/>
      <c r="J52" s="1072"/>
      <c r="K52" s="1072"/>
      <c r="L52" s="1072"/>
      <c r="M52" s="1072"/>
      <c r="N52" s="1072"/>
      <c r="O52" s="1072"/>
      <c r="P52" s="1072"/>
      <c r="Q52" s="1072"/>
      <c r="R52" s="1072"/>
      <c r="S52" s="1072"/>
      <c r="T52" s="1072"/>
      <c r="U52" s="1072"/>
      <c r="V52" s="1072"/>
      <c r="W52" s="1072"/>
      <c r="X52" s="1072"/>
      <c r="Y52" s="1072"/>
      <c r="Z52" s="1072"/>
      <c r="AA52" s="1072"/>
      <c r="AB52" s="1072"/>
      <c r="AC52" s="1072"/>
      <c r="AD52" s="1072"/>
      <c r="AE52" s="1072"/>
      <c r="AF52" s="1072"/>
      <c r="AG52" s="1072"/>
      <c r="AH52" s="1072"/>
      <c r="AI52" s="1072"/>
      <c r="AJ52" s="1072"/>
      <c r="AK52" s="1072"/>
      <c r="AL52" s="1072"/>
      <c r="AM52" s="1072"/>
      <c r="AN52" s="1072"/>
      <c r="AO52" s="1072"/>
      <c r="AP52" s="1072"/>
      <c r="AQ52" s="1072"/>
      <c r="AR52" s="1072"/>
      <c r="AS52" s="1072"/>
      <c r="AT52" s="1072"/>
      <c r="AU52" s="1072"/>
      <c r="AV52" s="1072"/>
      <c r="AW52" s="1072"/>
      <c r="AX52" s="1072"/>
      <c r="AY52" s="1072"/>
      <c r="AZ52" s="1072"/>
      <c r="BA52" s="1072"/>
      <c r="BB52" s="1072"/>
      <c r="BC52" s="1072"/>
      <c r="BD52" s="1072"/>
    </row>
  </sheetData>
  <mergeCells count="403">
    <mergeCell ref="A1:B2"/>
    <mergeCell ref="D1:AA2"/>
    <mergeCell ref="AB2:AT2"/>
    <mergeCell ref="B3:N3"/>
    <mergeCell ref="O3:P3"/>
    <mergeCell ref="Q3:Z3"/>
    <mergeCell ref="AA3:AB3"/>
    <mergeCell ref="AC3:AT3"/>
    <mergeCell ref="D4:L5"/>
    <mergeCell ref="M5:S6"/>
    <mergeCell ref="T5:AT6"/>
    <mergeCell ref="A7:B7"/>
    <mergeCell ref="D7:D10"/>
    <mergeCell ref="E7:L10"/>
    <mergeCell ref="T7:T10"/>
    <mergeCell ref="U7:U10"/>
    <mergeCell ref="V7:V10"/>
    <mergeCell ref="W7:W10"/>
    <mergeCell ref="AS7:AS10"/>
    <mergeCell ref="AT7:AT10"/>
    <mergeCell ref="A9:B9"/>
    <mergeCell ref="A10:B10"/>
    <mergeCell ref="AJ7:AJ10"/>
    <mergeCell ref="AK7:AK10"/>
    <mergeCell ref="AL7:AL10"/>
    <mergeCell ref="AM7:AM10"/>
    <mergeCell ref="AN7:AN10"/>
    <mergeCell ref="AO7:AO10"/>
    <mergeCell ref="AD7:AD10"/>
    <mergeCell ref="AE7:AE10"/>
    <mergeCell ref="AF7:AF10"/>
    <mergeCell ref="AG7:AG10"/>
    <mergeCell ref="AH7:AH10"/>
    <mergeCell ref="AI7:AI10"/>
    <mergeCell ref="X7:X10"/>
    <mergeCell ref="Y7:Y10"/>
    <mergeCell ref="Z7:Z10"/>
    <mergeCell ref="AA7:AA10"/>
    <mergeCell ref="AB7:AB10"/>
    <mergeCell ref="AC7:AC10"/>
    <mergeCell ref="D11:D13"/>
    <mergeCell ref="E11:I13"/>
    <mergeCell ref="T11:T13"/>
    <mergeCell ref="U11:U13"/>
    <mergeCell ref="X11:X13"/>
    <mergeCell ref="Y11:Y13"/>
    <mergeCell ref="AP7:AP10"/>
    <mergeCell ref="AQ7:AQ10"/>
    <mergeCell ref="AR7:AR10"/>
    <mergeCell ref="A14:B14"/>
    <mergeCell ref="D14:D16"/>
    <mergeCell ref="E14:I16"/>
    <mergeCell ref="M14:M16"/>
    <mergeCell ref="N14:N16"/>
    <mergeCell ref="O14:O16"/>
    <mergeCell ref="P14:P16"/>
    <mergeCell ref="Q14:Q16"/>
    <mergeCell ref="R14:R16"/>
    <mergeCell ref="AF14:AF16"/>
    <mergeCell ref="AG14:AG16"/>
    <mergeCell ref="S14:S16"/>
    <mergeCell ref="T14:T16"/>
    <mergeCell ref="U14:U16"/>
    <mergeCell ref="X14:X16"/>
    <mergeCell ref="Y14:Y16"/>
    <mergeCell ref="Z14:Z16"/>
    <mergeCell ref="AN11:AN13"/>
    <mergeCell ref="AG11:AG13"/>
    <mergeCell ref="AI11:AI13"/>
    <mergeCell ref="AJ11:AJ13"/>
    <mergeCell ref="AK11:AK13"/>
    <mergeCell ref="AL11:AL13"/>
    <mergeCell ref="AM11:AM13"/>
    <mergeCell ref="Z11:Z13"/>
    <mergeCell ref="AA11:AA13"/>
    <mergeCell ref="AB11:AB13"/>
    <mergeCell ref="AC11:AC13"/>
    <mergeCell ref="AE11:AE13"/>
    <mergeCell ref="AF11:AF13"/>
    <mergeCell ref="U17:U19"/>
    <mergeCell ref="X17:X19"/>
    <mergeCell ref="Y17:Y19"/>
    <mergeCell ref="Z17:Z19"/>
    <mergeCell ref="AT14:AT16"/>
    <mergeCell ref="A15:B17"/>
    <mergeCell ref="D17:D19"/>
    <mergeCell ref="E17:I19"/>
    <mergeCell ref="M17:M19"/>
    <mergeCell ref="N17:N19"/>
    <mergeCell ref="O17:O19"/>
    <mergeCell ref="P17:P19"/>
    <mergeCell ref="Q17:Q19"/>
    <mergeCell ref="R17:R19"/>
    <mergeCell ref="AI14:AI16"/>
    <mergeCell ref="AJ14:AJ16"/>
    <mergeCell ref="AK14:AK16"/>
    <mergeCell ref="AL14:AL16"/>
    <mergeCell ref="AM14:AM16"/>
    <mergeCell ref="AN14:AN16"/>
    <mergeCell ref="AA14:AA16"/>
    <mergeCell ref="AB14:AB16"/>
    <mergeCell ref="AC14:AC16"/>
    <mergeCell ref="AE14:AE16"/>
    <mergeCell ref="AT17:AT19"/>
    <mergeCell ref="D20:D22"/>
    <mergeCell ref="E20:I22"/>
    <mergeCell ref="M20:M22"/>
    <mergeCell ref="N20:N22"/>
    <mergeCell ref="O20:O22"/>
    <mergeCell ref="P20:P22"/>
    <mergeCell ref="Q20:Q22"/>
    <mergeCell ref="R20:R22"/>
    <mergeCell ref="S20:S22"/>
    <mergeCell ref="AI17:AI19"/>
    <mergeCell ref="AJ17:AJ19"/>
    <mergeCell ref="AK17:AK19"/>
    <mergeCell ref="AL17:AL19"/>
    <mergeCell ref="AM17:AM19"/>
    <mergeCell ref="AN17:AN19"/>
    <mergeCell ref="AA17:AA19"/>
    <mergeCell ref="AB17:AB19"/>
    <mergeCell ref="AC17:AC19"/>
    <mergeCell ref="AE17:AE19"/>
    <mergeCell ref="AF17:AF19"/>
    <mergeCell ref="AG17:AG19"/>
    <mergeCell ref="S17:S19"/>
    <mergeCell ref="T17:T19"/>
    <mergeCell ref="AN20:AN22"/>
    <mergeCell ref="AT20:AT22"/>
    <mergeCell ref="A22:B22"/>
    <mergeCell ref="AC20:AC22"/>
    <mergeCell ref="AE20:AE22"/>
    <mergeCell ref="AF20:AF22"/>
    <mergeCell ref="AG20:AG22"/>
    <mergeCell ref="AI20:AI22"/>
    <mergeCell ref="AJ20:AJ22"/>
    <mergeCell ref="T20:T22"/>
    <mergeCell ref="U20:U22"/>
    <mergeCell ref="Y20:Y22"/>
    <mergeCell ref="Z20:Z22"/>
    <mergeCell ref="AA20:AA22"/>
    <mergeCell ref="AB20:AB22"/>
    <mergeCell ref="A23:B24"/>
    <mergeCell ref="D23:D25"/>
    <mergeCell ref="E23:I25"/>
    <mergeCell ref="M23:M25"/>
    <mergeCell ref="N23:N25"/>
    <mergeCell ref="O23:O25"/>
    <mergeCell ref="AK20:AK22"/>
    <mergeCell ref="AL20:AL22"/>
    <mergeCell ref="AM20:AM22"/>
    <mergeCell ref="AN23:AN25"/>
    <mergeCell ref="AT23:AT25"/>
    <mergeCell ref="A25:B25"/>
    <mergeCell ref="A26:B26"/>
    <mergeCell ref="D26:D28"/>
    <mergeCell ref="E26:I28"/>
    <mergeCell ref="M26:M28"/>
    <mergeCell ref="N26:N28"/>
    <mergeCell ref="O26:O28"/>
    <mergeCell ref="AF23:AF25"/>
    <mergeCell ref="AG23:AG25"/>
    <mergeCell ref="AI23:AI25"/>
    <mergeCell ref="AJ23:AJ25"/>
    <mergeCell ref="AK23:AK25"/>
    <mergeCell ref="AL23:AL25"/>
    <mergeCell ref="Y23:Y25"/>
    <mergeCell ref="Z23:Z25"/>
    <mergeCell ref="AA23:AA25"/>
    <mergeCell ref="AB23:AB25"/>
    <mergeCell ref="AC23:AC25"/>
    <mergeCell ref="AE23:AE25"/>
    <mergeCell ref="P23:P25"/>
    <mergeCell ref="Q23:Q25"/>
    <mergeCell ref="R23:R25"/>
    <mergeCell ref="AC26:AC28"/>
    <mergeCell ref="AE26:AE28"/>
    <mergeCell ref="P26:P28"/>
    <mergeCell ref="Q26:Q28"/>
    <mergeCell ref="R26:R28"/>
    <mergeCell ref="S26:S28"/>
    <mergeCell ref="T26:T28"/>
    <mergeCell ref="U26:U28"/>
    <mergeCell ref="AM23:AM25"/>
    <mergeCell ref="S23:S25"/>
    <mergeCell ref="T23:T25"/>
    <mergeCell ref="U23:U25"/>
    <mergeCell ref="R29:R31"/>
    <mergeCell ref="S29:S31"/>
    <mergeCell ref="T29:T31"/>
    <mergeCell ref="U29:U31"/>
    <mergeCell ref="AM26:AM28"/>
    <mergeCell ref="AN26:AN28"/>
    <mergeCell ref="AT26:AT28"/>
    <mergeCell ref="A27:B28"/>
    <mergeCell ref="A29:B29"/>
    <mergeCell ref="D29:D31"/>
    <mergeCell ref="E29:I31"/>
    <mergeCell ref="M29:M31"/>
    <mergeCell ref="N29:N31"/>
    <mergeCell ref="O29:O31"/>
    <mergeCell ref="AF26:AF28"/>
    <mergeCell ref="AG26:AG28"/>
    <mergeCell ref="AI26:AI28"/>
    <mergeCell ref="AJ26:AJ28"/>
    <mergeCell ref="AK26:AK28"/>
    <mergeCell ref="AL26:AL28"/>
    <mergeCell ref="Y26:Y28"/>
    <mergeCell ref="Z26:Z28"/>
    <mergeCell ref="AA26:AA28"/>
    <mergeCell ref="AB26:AB28"/>
    <mergeCell ref="AM29:AM31"/>
    <mergeCell ref="AN29:AN31"/>
    <mergeCell ref="AT29:AT31"/>
    <mergeCell ref="A30:B30"/>
    <mergeCell ref="A31:B32"/>
    <mergeCell ref="D32:D34"/>
    <mergeCell ref="E32:I34"/>
    <mergeCell ref="M32:M34"/>
    <mergeCell ref="N32:N34"/>
    <mergeCell ref="O32:O34"/>
    <mergeCell ref="AF29:AF31"/>
    <mergeCell ref="AG29:AG31"/>
    <mergeCell ref="AI29:AI31"/>
    <mergeCell ref="AJ29:AJ31"/>
    <mergeCell ref="AK29:AK31"/>
    <mergeCell ref="AL29:AL31"/>
    <mergeCell ref="Y29:Y31"/>
    <mergeCell ref="Z29:Z31"/>
    <mergeCell ref="AA29:AA31"/>
    <mergeCell ref="AB29:AB31"/>
    <mergeCell ref="AC29:AC31"/>
    <mergeCell ref="AE29:AE31"/>
    <mergeCell ref="P29:P31"/>
    <mergeCell ref="Q29:Q31"/>
    <mergeCell ref="AT32:AT34"/>
    <mergeCell ref="A33:B33"/>
    <mergeCell ref="A34:B34"/>
    <mergeCell ref="D35:D37"/>
    <mergeCell ref="E35:I37"/>
    <mergeCell ref="M35:M37"/>
    <mergeCell ref="N35:N37"/>
    <mergeCell ref="O35:O37"/>
    <mergeCell ref="AF32:AF34"/>
    <mergeCell ref="AG32:AG34"/>
    <mergeCell ref="AI32:AI34"/>
    <mergeCell ref="AJ32:AJ34"/>
    <mergeCell ref="AK32:AK34"/>
    <mergeCell ref="AL32:AL34"/>
    <mergeCell ref="Y32:Y34"/>
    <mergeCell ref="Z32:Z34"/>
    <mergeCell ref="AA32:AA34"/>
    <mergeCell ref="AB32:AB34"/>
    <mergeCell ref="AC32:AC34"/>
    <mergeCell ref="AE32:AE34"/>
    <mergeCell ref="P32:P34"/>
    <mergeCell ref="Q32:Q34"/>
    <mergeCell ref="R32:R34"/>
    <mergeCell ref="S32:S34"/>
    <mergeCell ref="AE35:AE37"/>
    <mergeCell ref="P35:P37"/>
    <mergeCell ref="Q35:Q37"/>
    <mergeCell ref="R35:R37"/>
    <mergeCell ref="S35:S37"/>
    <mergeCell ref="T35:T37"/>
    <mergeCell ref="U35:U37"/>
    <mergeCell ref="AM32:AM34"/>
    <mergeCell ref="AN32:AN34"/>
    <mergeCell ref="T32:T34"/>
    <mergeCell ref="U32:U34"/>
    <mergeCell ref="S38:S40"/>
    <mergeCell ref="T38:T40"/>
    <mergeCell ref="U38:U40"/>
    <mergeCell ref="AM35:AM37"/>
    <mergeCell ref="AN35:AN37"/>
    <mergeCell ref="AT35:AT37"/>
    <mergeCell ref="A36:B36"/>
    <mergeCell ref="A37:B38"/>
    <mergeCell ref="D38:D40"/>
    <mergeCell ref="E38:I40"/>
    <mergeCell ref="M38:M40"/>
    <mergeCell ref="N38:N40"/>
    <mergeCell ref="O38:O40"/>
    <mergeCell ref="AF35:AF37"/>
    <mergeCell ref="AG35:AG37"/>
    <mergeCell ref="AI35:AI37"/>
    <mergeCell ref="AJ35:AJ37"/>
    <mergeCell ref="AK35:AK37"/>
    <mergeCell ref="AL35:AL37"/>
    <mergeCell ref="Y35:Y37"/>
    <mergeCell ref="Z35:Z37"/>
    <mergeCell ref="AA35:AA37"/>
    <mergeCell ref="AB35:AB37"/>
    <mergeCell ref="AC35:AC37"/>
    <mergeCell ref="AM38:AM40"/>
    <mergeCell ref="AN38:AN40"/>
    <mergeCell ref="AT38:AT40"/>
    <mergeCell ref="A39:B39"/>
    <mergeCell ref="A40:B40"/>
    <mergeCell ref="A41:B42"/>
    <mergeCell ref="D41:D43"/>
    <mergeCell ref="E41:I43"/>
    <mergeCell ref="A43:B43"/>
    <mergeCell ref="AF38:AF40"/>
    <mergeCell ref="AG38:AG40"/>
    <mergeCell ref="AI38:AI40"/>
    <mergeCell ref="AJ38:AJ40"/>
    <mergeCell ref="AK38:AK40"/>
    <mergeCell ref="AL38:AL40"/>
    <mergeCell ref="Y38:Y40"/>
    <mergeCell ref="Z38:Z40"/>
    <mergeCell ref="AA38:AA40"/>
    <mergeCell ref="AB38:AB40"/>
    <mergeCell ref="AC38:AC40"/>
    <mergeCell ref="AE38:AE40"/>
    <mergeCell ref="P38:P40"/>
    <mergeCell ref="Q38:Q40"/>
    <mergeCell ref="R38:R40"/>
    <mergeCell ref="AE44:AE46"/>
    <mergeCell ref="P44:P46"/>
    <mergeCell ref="Q44:Q46"/>
    <mergeCell ref="R44:R46"/>
    <mergeCell ref="S44:S46"/>
    <mergeCell ref="T44:T46"/>
    <mergeCell ref="U44:U46"/>
    <mergeCell ref="A44:B44"/>
    <mergeCell ref="D44:D46"/>
    <mergeCell ref="E44:I46"/>
    <mergeCell ref="M44:M46"/>
    <mergeCell ref="N44:N46"/>
    <mergeCell ref="O44:O46"/>
    <mergeCell ref="S47:S49"/>
    <mergeCell ref="T47:T49"/>
    <mergeCell ref="U47:U49"/>
    <mergeCell ref="AM44:AM46"/>
    <mergeCell ref="AN44:AN46"/>
    <mergeCell ref="AT44:AT46"/>
    <mergeCell ref="A45:B46"/>
    <mergeCell ref="A47:B47"/>
    <mergeCell ref="D47:D49"/>
    <mergeCell ref="E47:I49"/>
    <mergeCell ref="M47:M49"/>
    <mergeCell ref="N47:N49"/>
    <mergeCell ref="O47:O49"/>
    <mergeCell ref="AF44:AF46"/>
    <mergeCell ref="AG44:AG46"/>
    <mergeCell ref="AI44:AI46"/>
    <mergeCell ref="AJ44:AJ46"/>
    <mergeCell ref="AK44:AK46"/>
    <mergeCell ref="AL44:AL46"/>
    <mergeCell ref="Y44:Y46"/>
    <mergeCell ref="Z44:Z46"/>
    <mergeCell ref="AA44:AA46"/>
    <mergeCell ref="AB44:AB46"/>
    <mergeCell ref="AC44:AC46"/>
    <mergeCell ref="AN47:AN49"/>
    <mergeCell ref="AT47:AT49"/>
    <mergeCell ref="A48:B48"/>
    <mergeCell ref="A50:B50"/>
    <mergeCell ref="D50:D51"/>
    <mergeCell ref="E50:L51"/>
    <mergeCell ref="M50:M51"/>
    <mergeCell ref="N50:N51"/>
    <mergeCell ref="O50:O51"/>
    <mergeCell ref="AF47:AF49"/>
    <mergeCell ref="AG47:AG49"/>
    <mergeCell ref="AI47:AI49"/>
    <mergeCell ref="AJ47:AJ49"/>
    <mergeCell ref="AK47:AK49"/>
    <mergeCell ref="AL47:AL49"/>
    <mergeCell ref="Y47:Y49"/>
    <mergeCell ref="Z47:Z49"/>
    <mergeCell ref="AA47:AA49"/>
    <mergeCell ref="AB47:AB49"/>
    <mergeCell ref="AC47:AC49"/>
    <mergeCell ref="AE47:AE49"/>
    <mergeCell ref="P47:P49"/>
    <mergeCell ref="Q47:Q49"/>
    <mergeCell ref="R47:R49"/>
    <mergeCell ref="AN50:AN51"/>
    <mergeCell ref="AT50:AT51"/>
    <mergeCell ref="A51:B51"/>
    <mergeCell ref="A52:BD52"/>
    <mergeCell ref="M11:M13"/>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M47:AM49"/>
  </mergeCells>
  <phoneticPr fontId="1"/>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0F8F3-577C-470B-87BB-3AD2888DCBE7}">
  <sheetPr>
    <tabColor rgb="FFFFCCCC"/>
  </sheetPr>
  <dimension ref="A1:Z77"/>
  <sheetViews>
    <sheetView showGridLines="0" view="pageBreakPreview" zoomScaleNormal="55" zoomScaleSheetLayoutView="100" workbookViewId="0">
      <selection activeCell="B9" sqref="B9:O9"/>
    </sheetView>
  </sheetViews>
  <sheetFormatPr defaultColWidth="0" defaultRowHeight="18.75" zeroHeight="1"/>
  <cols>
    <col min="1" max="1" width="1.625" customWidth="1"/>
    <col min="2" max="2" width="17.625" customWidth="1"/>
    <col min="3" max="6" width="2.625" customWidth="1"/>
    <col min="7" max="7" width="1.625" customWidth="1"/>
    <col min="8" max="8" width="2.625" customWidth="1"/>
    <col min="9" max="9" width="5.625" customWidth="1"/>
    <col min="10" max="12" width="2.625" customWidth="1"/>
    <col min="13" max="13" width="6.625" customWidth="1"/>
    <col min="14" max="14" width="8" customWidth="1"/>
    <col min="15" max="15" width="8.125" customWidth="1"/>
    <col min="16" max="16" width="4.625" customWidth="1"/>
    <col min="17" max="19" width="8.625" customWidth="1"/>
    <col min="20" max="20" width="10.625" customWidth="1"/>
    <col min="21" max="21" width="4.625" customWidth="1"/>
    <col min="22" max="23" width="8.625" customWidth="1"/>
    <col min="24" max="24" width="13.125" customWidth="1"/>
    <col min="25" max="25" width="1.625" customWidth="1"/>
    <col min="26" max="26" width="6.875" hidden="1" customWidth="1"/>
    <col min="27" max="27" width="8.625" hidden="1" customWidth="1"/>
    <col min="28" max="16384" width="8.625" hidden="1"/>
  </cols>
  <sheetData>
    <row r="1" spans="2:26">
      <c r="B1" s="1370" t="s">
        <v>306</v>
      </c>
      <c r="C1" s="1291"/>
      <c r="D1" s="1291"/>
      <c r="E1" s="1291"/>
      <c r="F1" s="1291"/>
      <c r="G1" s="1291"/>
      <c r="H1" s="1291"/>
      <c r="I1" s="1291"/>
      <c r="J1" s="1291"/>
      <c r="K1" s="1291"/>
      <c r="L1" s="1291"/>
      <c r="M1" s="1291"/>
      <c r="N1" s="1291"/>
      <c r="O1" s="1291"/>
      <c r="Q1" s="110"/>
    </row>
    <row r="2" spans="2:26" ht="21" customHeight="1">
      <c r="B2" s="111"/>
      <c r="C2" s="1371" t="s">
        <v>164</v>
      </c>
      <c r="D2" s="1371"/>
      <c r="E2" s="1371"/>
      <c r="F2" s="1371"/>
      <c r="G2" s="1371"/>
      <c r="H2" s="1371"/>
      <c r="I2" s="1371"/>
      <c r="J2" s="1371"/>
      <c r="K2" s="1371"/>
      <c r="L2" s="1371"/>
      <c r="M2" s="1371"/>
      <c r="S2" s="1372" t="s">
        <v>301</v>
      </c>
      <c r="T2" s="1373"/>
      <c r="U2" s="1373"/>
      <c r="V2" s="1374"/>
      <c r="X2" s="1375" t="s">
        <v>166</v>
      </c>
      <c r="Y2" s="1377"/>
    </row>
    <row r="3" spans="2:26">
      <c r="B3" s="1379" t="s">
        <v>167</v>
      </c>
      <c r="C3" s="1291"/>
      <c r="D3" s="1291"/>
      <c r="E3" s="1291"/>
      <c r="F3" s="1291"/>
      <c r="G3" s="1291"/>
      <c r="H3" s="1291"/>
      <c r="I3" s="1291"/>
      <c r="J3" s="1291"/>
      <c r="K3" s="1291"/>
      <c r="L3" s="1291"/>
      <c r="M3" s="1291"/>
      <c r="N3" s="1291"/>
      <c r="O3" s="1291"/>
      <c r="Q3" s="1380" t="s">
        <v>557</v>
      </c>
      <c r="R3" s="1380"/>
      <c r="S3" s="1380"/>
      <c r="T3" s="112" t="s">
        <v>165</v>
      </c>
      <c r="X3" s="1376"/>
      <c r="Y3" s="1378"/>
    </row>
    <row r="4" spans="2:26" ht="18.600000000000001" customHeight="1">
      <c r="B4" s="1360" t="s">
        <v>168</v>
      </c>
      <c r="C4" s="1291"/>
      <c r="D4" s="1291"/>
      <c r="E4" s="1291"/>
      <c r="F4" s="1291"/>
      <c r="G4" s="1291"/>
      <c r="H4" s="1291"/>
      <c r="I4" s="1291"/>
      <c r="J4" s="1291"/>
      <c r="K4" s="1291"/>
      <c r="L4" s="1291"/>
      <c r="M4" s="1291"/>
      <c r="N4" s="1291"/>
      <c r="O4" s="1291"/>
      <c r="X4" s="1361" t="s">
        <v>170</v>
      </c>
      <c r="Y4" s="1363"/>
      <c r="Z4" s="113"/>
    </row>
    <row r="5" spans="2:26" ht="18" customHeight="1">
      <c r="B5" s="114"/>
      <c r="F5" s="1365" t="s">
        <v>538</v>
      </c>
      <c r="G5" s="1366"/>
      <c r="H5" s="1366"/>
      <c r="I5" s="1366"/>
      <c r="J5" s="1366"/>
      <c r="K5" s="1308"/>
      <c r="L5" s="1308"/>
      <c r="M5" s="1308"/>
      <c r="N5" s="1308"/>
      <c r="O5" s="1308"/>
      <c r="Q5" s="1367" t="s">
        <v>169</v>
      </c>
      <c r="R5" s="1367"/>
      <c r="S5" s="1367"/>
      <c r="T5" s="1367"/>
      <c r="U5" s="1367"/>
      <c r="V5" s="1367"/>
      <c r="W5" s="1367"/>
      <c r="X5" s="1362"/>
      <c r="Y5" s="1364"/>
    </row>
    <row r="6" spans="2:26" ht="18" customHeight="1">
      <c r="B6" s="114"/>
      <c r="F6" s="1365" t="s">
        <v>539</v>
      </c>
      <c r="G6" s="1366"/>
      <c r="H6" s="1366"/>
      <c r="I6" s="1366"/>
      <c r="J6" s="1366"/>
      <c r="K6" s="1308" t="s">
        <v>564</v>
      </c>
      <c r="L6" s="1308"/>
      <c r="M6" s="1308"/>
      <c r="N6" s="1308"/>
      <c r="O6" s="1308"/>
      <c r="Q6" s="1368" t="s">
        <v>171</v>
      </c>
      <c r="R6" s="1368"/>
      <c r="S6" s="1368"/>
      <c r="T6" s="1368"/>
      <c r="U6" s="1368"/>
      <c r="V6" s="1368"/>
      <c r="W6" s="1368"/>
      <c r="X6" s="1362"/>
      <c r="Y6" s="1364"/>
    </row>
    <row r="7" spans="2:26" ht="18" customHeight="1">
      <c r="B7" s="114"/>
      <c r="F7" s="1365" t="s">
        <v>173</v>
      </c>
      <c r="G7" s="1366"/>
      <c r="H7" s="1366"/>
      <c r="I7" s="1366"/>
      <c r="J7" s="1366"/>
      <c r="K7" s="1308" t="s">
        <v>565</v>
      </c>
      <c r="L7" s="1308"/>
      <c r="M7" s="1308"/>
      <c r="N7" s="1308"/>
      <c r="O7" t="s">
        <v>174</v>
      </c>
      <c r="Q7" s="1369" t="s">
        <v>172</v>
      </c>
      <c r="R7" s="1291"/>
      <c r="S7" s="1291"/>
      <c r="T7" s="1291"/>
      <c r="U7" s="1291"/>
      <c r="V7" s="1291"/>
      <c r="W7" s="1291"/>
      <c r="X7" s="1362"/>
      <c r="Y7" s="1364"/>
    </row>
    <row r="8" spans="2:26" ht="18" customHeight="1">
      <c r="B8" s="115"/>
      <c r="Q8" s="1344" t="s">
        <v>540</v>
      </c>
      <c r="R8" s="1344"/>
      <c r="S8" s="1344"/>
      <c r="T8" s="1344"/>
      <c r="U8" s="1344"/>
      <c r="V8" s="1344"/>
      <c r="W8" s="1344"/>
      <c r="X8" s="1344"/>
      <c r="Y8" s="1344"/>
      <c r="Z8" s="384"/>
    </row>
    <row r="9" spans="2:26" ht="18" customHeight="1">
      <c r="B9" s="1345" t="s">
        <v>175</v>
      </c>
      <c r="C9" s="1291"/>
      <c r="D9" s="1291"/>
      <c r="E9" s="1291"/>
      <c r="F9" s="1291"/>
      <c r="G9" s="1291"/>
      <c r="H9" s="1291"/>
      <c r="I9" s="1291"/>
      <c r="J9" s="1291"/>
      <c r="K9" s="1291"/>
      <c r="L9" s="1291"/>
      <c r="M9" s="1291"/>
      <c r="N9" s="1291"/>
      <c r="O9" s="1291"/>
      <c r="P9" s="116"/>
      <c r="Q9" s="1344"/>
      <c r="R9" s="1344"/>
      <c r="S9" s="1344"/>
      <c r="T9" s="1344"/>
      <c r="U9" s="1344"/>
      <c r="V9" s="1344"/>
      <c r="W9" s="1344"/>
      <c r="X9" s="1344"/>
      <c r="Y9" s="1344"/>
      <c r="Z9" s="384"/>
    </row>
    <row r="10" spans="2:26" ht="18" customHeight="1">
      <c r="B10" s="1345" t="s">
        <v>176</v>
      </c>
      <c r="C10" s="1291"/>
      <c r="D10" s="1291"/>
      <c r="E10" s="1291"/>
      <c r="F10" s="1291"/>
      <c r="G10" s="1291"/>
      <c r="H10" s="1291"/>
      <c r="I10" s="1291"/>
      <c r="J10" s="1291"/>
      <c r="K10" s="1291"/>
      <c r="L10" s="1291"/>
      <c r="M10" s="1291"/>
      <c r="N10" s="1291"/>
      <c r="O10" s="1291"/>
      <c r="Q10" s="1344"/>
      <c r="R10" s="1344"/>
      <c r="S10" s="1344"/>
      <c r="T10" s="1344"/>
      <c r="U10" s="1344"/>
      <c r="V10" s="1344"/>
      <c r="W10" s="1344"/>
      <c r="X10" s="1344"/>
      <c r="Y10" s="1344"/>
      <c r="Z10" s="384"/>
    </row>
    <row r="11" spans="2:26" ht="18.600000000000001" customHeight="1">
      <c r="B11" s="1346" t="s">
        <v>305</v>
      </c>
      <c r="C11" s="1291"/>
      <c r="D11" s="1291"/>
      <c r="E11" s="1291"/>
      <c r="F11" s="1291"/>
      <c r="G11" s="1291"/>
      <c r="H11" s="1291"/>
      <c r="I11" s="1291"/>
      <c r="J11" s="1291"/>
      <c r="K11" s="1291"/>
      <c r="L11" s="1291"/>
      <c r="M11" s="1291"/>
      <c r="N11" s="1291"/>
      <c r="O11" s="1291"/>
      <c r="Q11" s="1344"/>
      <c r="R11" s="1344"/>
      <c r="S11" s="1344"/>
      <c r="T11" s="1344"/>
      <c r="U11" s="1344"/>
      <c r="V11" s="1344"/>
      <c r="W11" s="1344"/>
      <c r="X11" s="1344"/>
      <c r="Y11" s="1344"/>
      <c r="Z11" s="384"/>
    </row>
    <row r="12" spans="2:26" ht="15" customHeight="1">
      <c r="B12" s="117"/>
      <c r="Q12" s="1344"/>
      <c r="R12" s="1344"/>
      <c r="S12" s="1344"/>
      <c r="T12" s="1344"/>
      <c r="U12" s="1344"/>
      <c r="V12" s="1344"/>
      <c r="W12" s="1344"/>
      <c r="X12" s="1344"/>
      <c r="Y12" s="1344"/>
      <c r="Z12" s="384"/>
    </row>
    <row r="13" spans="2:26" ht="15" customHeight="1">
      <c r="B13" s="1335" t="s">
        <v>177</v>
      </c>
      <c r="C13" s="1336" t="s">
        <v>556</v>
      </c>
      <c r="D13" s="1311"/>
      <c r="E13" s="1311"/>
      <c r="F13" s="1311"/>
      <c r="G13" s="1311"/>
      <c r="H13" s="1311"/>
      <c r="I13" s="1311"/>
      <c r="J13" s="1311"/>
      <c r="K13" s="1311"/>
      <c r="L13" s="1311"/>
      <c r="M13" s="1311"/>
      <c r="N13" s="1311"/>
      <c r="O13" s="1312"/>
      <c r="Q13" s="1344"/>
      <c r="R13" s="1344"/>
      <c r="S13" s="1344"/>
      <c r="T13" s="1344"/>
      <c r="U13" s="1344"/>
      <c r="V13" s="1344"/>
      <c r="W13" s="1344"/>
      <c r="X13" s="1344"/>
      <c r="Y13" s="1344"/>
      <c r="Z13" s="384"/>
    </row>
    <row r="14" spans="2:26" ht="15" customHeight="1">
      <c r="B14" s="1335"/>
      <c r="C14" s="1313"/>
      <c r="D14" s="1314"/>
      <c r="E14" s="1314"/>
      <c r="F14" s="1314"/>
      <c r="G14" s="1314"/>
      <c r="H14" s="1314"/>
      <c r="I14" s="1314"/>
      <c r="J14" s="1314"/>
      <c r="K14" s="1314"/>
      <c r="L14" s="1314"/>
      <c r="M14" s="1314"/>
      <c r="N14" s="1314"/>
      <c r="O14" s="1315"/>
      <c r="Q14" s="1344"/>
      <c r="R14" s="1344"/>
      <c r="S14" s="1344"/>
      <c r="T14" s="1344"/>
      <c r="U14" s="1344"/>
      <c r="V14" s="1344"/>
      <c r="W14" s="1344"/>
      <c r="X14" s="1344"/>
      <c r="Y14" s="1344"/>
      <c r="Z14" s="384"/>
    </row>
    <row r="15" spans="2:26" ht="15" customHeight="1">
      <c r="B15" s="1335" t="s">
        <v>178</v>
      </c>
      <c r="C15" s="1347" t="s">
        <v>557</v>
      </c>
      <c r="D15" s="1348"/>
      <c r="E15" s="1348"/>
      <c r="F15" s="1348"/>
      <c r="G15" s="1348"/>
      <c r="H15" s="1348"/>
      <c r="I15" s="1348"/>
      <c r="J15" s="1348"/>
      <c r="K15" s="1348"/>
      <c r="L15" s="1348"/>
      <c r="M15" s="1348"/>
      <c r="N15" s="1348"/>
      <c r="O15" s="1349"/>
      <c r="Q15" s="1344"/>
      <c r="R15" s="1344"/>
      <c r="S15" s="1344"/>
      <c r="T15" s="1344"/>
      <c r="U15" s="1344"/>
      <c r="V15" s="1344"/>
      <c r="W15" s="1344"/>
      <c r="X15" s="1344"/>
      <c r="Y15" s="1344"/>
      <c r="Z15" s="384"/>
    </row>
    <row r="16" spans="2:26" ht="15" customHeight="1">
      <c r="B16" s="1335"/>
      <c r="C16" s="1350"/>
      <c r="D16" s="1351"/>
      <c r="E16" s="1351"/>
      <c r="F16" s="1351"/>
      <c r="G16" s="1351"/>
      <c r="H16" s="1351"/>
      <c r="I16" s="1351"/>
      <c r="J16" s="1351"/>
      <c r="K16" s="1351"/>
      <c r="L16" s="1351"/>
      <c r="M16" s="1351"/>
      <c r="N16" s="1351"/>
      <c r="O16" s="1352"/>
      <c r="Q16" s="1344"/>
      <c r="R16" s="1344"/>
      <c r="S16" s="1344"/>
      <c r="T16" s="1344"/>
      <c r="U16" s="1344"/>
      <c r="V16" s="1344"/>
      <c r="W16" s="1344"/>
      <c r="X16" s="1344"/>
      <c r="Y16" s="1344"/>
      <c r="Z16" s="384"/>
    </row>
    <row r="17" spans="2:26" ht="15" customHeight="1">
      <c r="B17" s="1335" t="s">
        <v>179</v>
      </c>
      <c r="C17" s="1347" t="s">
        <v>555</v>
      </c>
      <c r="D17" s="1348"/>
      <c r="E17" s="1348"/>
      <c r="F17" s="1348"/>
      <c r="G17" s="1348"/>
      <c r="H17" s="1348"/>
      <c r="I17" s="1348"/>
      <c r="J17" s="1348"/>
      <c r="K17" s="1348"/>
      <c r="L17" s="1348"/>
      <c r="M17" s="1348"/>
      <c r="N17" s="1348"/>
      <c r="O17" s="1349"/>
      <c r="Q17" s="1344"/>
      <c r="R17" s="1344"/>
      <c r="S17" s="1344"/>
      <c r="T17" s="1344"/>
      <c r="U17" s="1344"/>
      <c r="V17" s="1344"/>
      <c r="W17" s="1344"/>
      <c r="X17" s="1344"/>
      <c r="Y17" s="1344"/>
      <c r="Z17" s="384"/>
    </row>
    <row r="18" spans="2:26" ht="15" customHeight="1">
      <c r="B18" s="1335"/>
      <c r="C18" s="1350"/>
      <c r="D18" s="1351"/>
      <c r="E18" s="1351"/>
      <c r="F18" s="1351"/>
      <c r="G18" s="1351"/>
      <c r="H18" s="1351"/>
      <c r="I18" s="1351"/>
      <c r="J18" s="1351"/>
      <c r="K18" s="1351"/>
      <c r="L18" s="1351"/>
      <c r="M18" s="1351"/>
      <c r="N18" s="1351"/>
      <c r="O18" s="1352"/>
      <c r="Q18" s="1344"/>
      <c r="R18" s="1344"/>
      <c r="S18" s="1344"/>
      <c r="T18" s="1344"/>
      <c r="U18" s="1344"/>
      <c r="V18" s="1344"/>
      <c r="W18" s="1344"/>
      <c r="X18" s="1344"/>
      <c r="Y18" s="1344"/>
      <c r="Z18" s="384"/>
    </row>
    <row r="19" spans="2:26" ht="15" customHeight="1">
      <c r="B19" s="1335" t="s">
        <v>180</v>
      </c>
      <c r="C19" s="1336" t="s">
        <v>558</v>
      </c>
      <c r="D19" s="1311"/>
      <c r="E19" s="1311"/>
      <c r="F19" s="1311"/>
      <c r="G19" s="1311"/>
      <c r="H19" s="1311"/>
      <c r="I19" s="1311"/>
      <c r="J19" s="1311"/>
      <c r="K19" s="1311"/>
      <c r="L19" s="1311"/>
      <c r="M19" s="1311"/>
      <c r="N19" s="1311"/>
      <c r="O19" s="1312"/>
      <c r="Q19" s="1344"/>
      <c r="R19" s="1344"/>
      <c r="S19" s="1344"/>
      <c r="T19" s="1344"/>
      <c r="U19" s="1344"/>
      <c r="V19" s="1344"/>
      <c r="W19" s="1344"/>
      <c r="X19" s="1344"/>
      <c r="Y19" s="1344"/>
      <c r="Z19" s="384"/>
    </row>
    <row r="20" spans="2:26" ht="15" customHeight="1">
      <c r="B20" s="1335"/>
      <c r="C20" s="1313"/>
      <c r="D20" s="1314"/>
      <c r="E20" s="1314"/>
      <c r="F20" s="1314"/>
      <c r="G20" s="1314"/>
      <c r="H20" s="1314"/>
      <c r="I20" s="1314"/>
      <c r="J20" s="1314"/>
      <c r="K20" s="1314"/>
      <c r="L20" s="1314"/>
      <c r="M20" s="1314"/>
      <c r="N20" s="1314"/>
      <c r="O20" s="1315"/>
      <c r="Q20" s="1344"/>
      <c r="R20" s="1344"/>
      <c r="S20" s="1344"/>
      <c r="T20" s="1344"/>
      <c r="U20" s="1344"/>
      <c r="V20" s="1344"/>
      <c r="W20" s="1344"/>
      <c r="X20" s="1344"/>
      <c r="Y20" s="1344"/>
      <c r="Z20" s="384"/>
    </row>
    <row r="21" spans="2:26" ht="15" customHeight="1">
      <c r="B21" s="1353" t="s">
        <v>181</v>
      </c>
      <c r="C21" s="1354" t="s">
        <v>182</v>
      </c>
      <c r="D21" s="1355"/>
      <c r="E21" s="1355"/>
      <c r="F21" s="1356" t="s">
        <v>559</v>
      </c>
      <c r="G21" s="1356"/>
      <c r="H21" s="1356"/>
      <c r="I21" s="1356"/>
      <c r="J21" s="1356"/>
      <c r="K21" s="1356"/>
      <c r="L21" s="1356"/>
      <c r="M21" s="1356"/>
      <c r="N21" s="1356"/>
      <c r="O21" s="1357"/>
      <c r="Q21" s="1344"/>
      <c r="R21" s="1344"/>
      <c r="S21" s="1344"/>
      <c r="T21" s="1344"/>
      <c r="U21" s="1344"/>
      <c r="V21" s="1344"/>
      <c r="W21" s="1344"/>
      <c r="X21" s="1344"/>
      <c r="Y21" s="1344"/>
      <c r="Z21" s="384"/>
    </row>
    <row r="22" spans="2:26" ht="15" customHeight="1">
      <c r="B22" s="1353"/>
      <c r="C22" s="1358" t="s">
        <v>183</v>
      </c>
      <c r="D22" s="1359"/>
      <c r="E22" s="1359"/>
      <c r="F22" s="1333" t="s">
        <v>560</v>
      </c>
      <c r="G22" s="1333"/>
      <c r="H22" s="1333"/>
      <c r="I22" s="1333"/>
      <c r="J22" s="1333"/>
      <c r="K22" s="1333"/>
      <c r="L22" s="1333"/>
      <c r="M22" s="1333"/>
      <c r="N22" s="1333"/>
      <c r="O22" s="1334"/>
      <c r="Q22" s="1344"/>
      <c r="R22" s="1344"/>
      <c r="S22" s="1344"/>
      <c r="T22" s="1344"/>
      <c r="U22" s="1344"/>
      <c r="V22" s="1344"/>
      <c r="W22" s="1344"/>
      <c r="X22" s="1344"/>
      <c r="Y22" s="1344"/>
      <c r="Z22" s="384"/>
    </row>
    <row r="23" spans="2:26" ht="15" customHeight="1">
      <c r="B23" s="1335" t="s">
        <v>184</v>
      </c>
      <c r="C23" s="1336" t="s">
        <v>561</v>
      </c>
      <c r="D23" s="1311"/>
      <c r="E23" s="1311"/>
      <c r="F23" s="1311"/>
      <c r="G23" s="1311"/>
      <c r="H23" s="1311"/>
      <c r="I23" s="1311"/>
      <c r="J23" s="1311"/>
      <c r="K23" s="1311"/>
      <c r="L23" s="1311"/>
      <c r="M23" s="1311"/>
      <c r="N23" s="1311"/>
      <c r="O23" s="1312"/>
      <c r="Q23" s="1344"/>
      <c r="R23" s="1344"/>
      <c r="S23" s="1344"/>
      <c r="T23" s="1344"/>
      <c r="U23" s="1344"/>
      <c r="V23" s="1344"/>
      <c r="W23" s="1344"/>
      <c r="X23" s="1344"/>
      <c r="Y23" s="1344"/>
      <c r="Z23" s="384"/>
    </row>
    <row r="24" spans="2:26" ht="15" customHeight="1">
      <c r="B24" s="1335"/>
      <c r="C24" s="1337"/>
      <c r="D24" s="1308"/>
      <c r="E24" s="1308"/>
      <c r="F24" s="1308"/>
      <c r="G24" s="1308"/>
      <c r="H24" s="1308"/>
      <c r="I24" s="1308"/>
      <c r="J24" s="1308"/>
      <c r="K24" s="1308"/>
      <c r="L24" s="1308"/>
      <c r="M24" s="1308"/>
      <c r="N24" s="1308"/>
      <c r="O24" s="1338"/>
      <c r="Q24" s="1344"/>
      <c r="R24" s="1344"/>
      <c r="S24" s="1344"/>
      <c r="T24" s="1344"/>
      <c r="U24" s="1344"/>
      <c r="V24" s="1344"/>
      <c r="W24" s="1344"/>
      <c r="X24" s="1344"/>
      <c r="Y24" s="1344"/>
      <c r="Z24" s="384"/>
    </row>
    <row r="25" spans="2:26" ht="15" customHeight="1">
      <c r="B25" s="385" t="s">
        <v>185</v>
      </c>
      <c r="C25" s="386">
        <v>5</v>
      </c>
      <c r="D25" s="387" t="s">
        <v>541</v>
      </c>
      <c r="E25" s="388">
        <v>2</v>
      </c>
      <c r="F25" s="387" t="s">
        <v>542</v>
      </c>
      <c r="G25" s="387" t="s">
        <v>543</v>
      </c>
      <c r="H25" s="388" t="s">
        <v>562</v>
      </c>
      <c r="I25" s="387" t="s">
        <v>544</v>
      </c>
      <c r="J25" s="388">
        <v>9</v>
      </c>
      <c r="K25" s="387" t="s">
        <v>545</v>
      </c>
      <c r="L25" s="388">
        <v>0</v>
      </c>
      <c r="M25" s="387" t="s">
        <v>546</v>
      </c>
      <c r="N25" s="387"/>
      <c r="O25" s="389"/>
      <c r="Q25" s="1344"/>
      <c r="R25" s="1344"/>
      <c r="S25" s="1344"/>
      <c r="T25" s="1344"/>
      <c r="U25" s="1344"/>
      <c r="V25" s="1344"/>
      <c r="W25" s="1344"/>
      <c r="X25" s="1344"/>
      <c r="Y25" s="1344"/>
      <c r="Z25" s="384"/>
    </row>
    <row r="26" spans="2:26" ht="15" customHeight="1">
      <c r="B26" s="390" t="s">
        <v>186</v>
      </c>
      <c r="C26" s="391">
        <v>5</v>
      </c>
      <c r="D26" s="392" t="s">
        <v>541</v>
      </c>
      <c r="E26" s="393">
        <v>2</v>
      </c>
      <c r="F26" s="392" t="s">
        <v>542</v>
      </c>
      <c r="G26" s="392" t="s">
        <v>543</v>
      </c>
      <c r="H26" s="393" t="s">
        <v>562</v>
      </c>
      <c r="I26" s="392" t="s">
        <v>544</v>
      </c>
      <c r="J26" s="393">
        <v>15</v>
      </c>
      <c r="K26" s="392" t="s">
        <v>545</v>
      </c>
      <c r="L26" s="393">
        <v>0</v>
      </c>
      <c r="M26" s="392" t="s">
        <v>547</v>
      </c>
      <c r="N26" s="394"/>
      <c r="O26" s="395"/>
      <c r="Q26" s="1344"/>
      <c r="R26" s="1344"/>
      <c r="S26" s="1344"/>
      <c r="T26" s="1344"/>
      <c r="U26" s="1344"/>
      <c r="V26" s="1344"/>
      <c r="W26" s="1344"/>
      <c r="X26" s="1344"/>
      <c r="Y26" s="1344"/>
      <c r="Z26" s="384"/>
    </row>
    <row r="27" spans="2:26" ht="15" customHeight="1">
      <c r="B27" s="118" t="s">
        <v>187</v>
      </c>
      <c r="C27" s="1339" t="s">
        <v>548</v>
      </c>
      <c r="D27" s="1339"/>
      <c r="E27" s="1339"/>
      <c r="F27" s="1339"/>
      <c r="G27" s="1339"/>
      <c r="H27" s="1339"/>
      <c r="I27" s="1339"/>
      <c r="J27" s="1339"/>
      <c r="K27" s="1339"/>
      <c r="L27" s="1339"/>
      <c r="M27" s="1339"/>
      <c r="N27" s="1339"/>
      <c r="O27" s="1339"/>
      <c r="Q27" s="1344"/>
      <c r="R27" s="1344"/>
      <c r="S27" s="1344"/>
      <c r="T27" s="1344"/>
      <c r="U27" s="1344"/>
      <c r="V27" s="1344"/>
      <c r="W27" s="1344"/>
      <c r="X27" s="1344"/>
      <c r="Y27" s="1344"/>
      <c r="Z27" s="384"/>
    </row>
    <row r="28" spans="2:26" ht="15" customHeight="1">
      <c r="B28" s="1340" t="s">
        <v>188</v>
      </c>
      <c r="C28" s="1341" t="s">
        <v>189</v>
      </c>
      <c r="D28" s="1341"/>
      <c r="E28" s="1341"/>
      <c r="F28" s="1341"/>
      <c r="G28" s="1341"/>
      <c r="H28" s="1341"/>
      <c r="I28" s="1341"/>
      <c r="J28" s="1341"/>
      <c r="K28" s="1341"/>
      <c r="L28" s="1341"/>
      <c r="M28" s="1341"/>
      <c r="N28" s="1341"/>
      <c r="O28" s="1341"/>
      <c r="Q28" s="1344"/>
      <c r="R28" s="1344"/>
      <c r="S28" s="1344"/>
      <c r="T28" s="1344"/>
      <c r="U28" s="1344"/>
      <c r="V28" s="1344"/>
      <c r="W28" s="1344"/>
      <c r="X28" s="1344"/>
      <c r="Y28" s="1344"/>
      <c r="Z28" s="384"/>
    </row>
    <row r="29" spans="2:26" ht="15" customHeight="1">
      <c r="B29" s="1340"/>
      <c r="C29" s="1342" t="s">
        <v>342</v>
      </c>
      <c r="D29" s="1342"/>
      <c r="E29" s="1342"/>
      <c r="F29" s="1342"/>
      <c r="G29" s="1342"/>
      <c r="H29" s="1342"/>
      <c r="I29" s="1342"/>
      <c r="J29" s="1342"/>
      <c r="K29" s="1342"/>
      <c r="L29" s="1342"/>
      <c r="M29" s="1342"/>
      <c r="N29" s="1343"/>
      <c r="O29" s="1343"/>
      <c r="Q29" s="1344"/>
      <c r="R29" s="1344"/>
      <c r="S29" s="1344"/>
      <c r="T29" s="1344"/>
      <c r="U29" s="1344"/>
      <c r="V29" s="1344"/>
      <c r="W29" s="1344"/>
      <c r="X29" s="1344"/>
      <c r="Y29" s="1344"/>
      <c r="Z29" s="384"/>
    </row>
    <row r="30" spans="2:26" ht="15" customHeight="1">
      <c r="B30" s="1309" t="s">
        <v>190</v>
      </c>
      <c r="C30" s="1310" t="s">
        <v>563</v>
      </c>
      <c r="D30" s="1311"/>
      <c r="E30" s="1311"/>
      <c r="F30" s="1311"/>
      <c r="G30" s="1311"/>
      <c r="H30" s="1311"/>
      <c r="I30" s="1311"/>
      <c r="J30" s="1311"/>
      <c r="K30" s="1311"/>
      <c r="L30" s="1311"/>
      <c r="M30" s="1311"/>
      <c r="N30" s="1311"/>
      <c r="O30" s="1312"/>
      <c r="Q30" s="1344"/>
      <c r="R30" s="1344"/>
      <c r="S30" s="1344"/>
      <c r="T30" s="1344"/>
      <c r="U30" s="1344"/>
      <c r="V30" s="1344"/>
      <c r="W30" s="1344"/>
      <c r="X30" s="1344"/>
      <c r="Y30" s="1344"/>
      <c r="Z30" s="384"/>
    </row>
    <row r="31" spans="2:26" ht="15" customHeight="1">
      <c r="B31" s="1309"/>
      <c r="C31" s="1313"/>
      <c r="D31" s="1314"/>
      <c r="E31" s="1314"/>
      <c r="F31" s="1314"/>
      <c r="G31" s="1314"/>
      <c r="H31" s="1314"/>
      <c r="I31" s="1314"/>
      <c r="J31" s="1314"/>
      <c r="K31" s="1314"/>
      <c r="L31" s="1314"/>
      <c r="M31" s="1314"/>
      <c r="N31" s="1314"/>
      <c r="O31" s="1315"/>
      <c r="Q31" s="1344"/>
      <c r="R31" s="1344"/>
      <c r="S31" s="1344"/>
      <c r="T31" s="1344"/>
      <c r="U31" s="1344"/>
      <c r="V31" s="1344"/>
      <c r="W31" s="1344"/>
      <c r="X31" s="1344"/>
      <c r="Y31" s="1344"/>
      <c r="Z31" s="384"/>
    </row>
    <row r="32" spans="2:26" ht="15" customHeight="1">
      <c r="B32" s="1316"/>
      <c r="C32" s="1316"/>
      <c r="D32" s="297"/>
      <c r="E32" s="297"/>
      <c r="F32" s="1317" t="s">
        <v>191</v>
      </c>
      <c r="G32" s="1317"/>
      <c r="H32" s="1317"/>
      <c r="I32" s="1317"/>
      <c r="J32" s="1317"/>
      <c r="K32" s="1318" t="s">
        <v>192</v>
      </c>
      <c r="L32" s="1319"/>
      <c r="M32" s="1320"/>
      <c r="N32" s="1327" t="s">
        <v>193</v>
      </c>
      <c r="O32" s="1330"/>
      <c r="Q32" s="1304" t="s">
        <v>549</v>
      </c>
      <c r="R32" s="1304"/>
      <c r="S32" s="1304"/>
      <c r="T32" s="1304"/>
      <c r="U32" s="1304"/>
      <c r="V32" s="1304"/>
      <c r="W32" s="1304"/>
      <c r="X32" s="1304"/>
      <c r="Y32" s="384"/>
      <c r="Z32" s="384"/>
    </row>
    <row r="33" spans="2:26" ht="15" customHeight="1">
      <c r="B33" s="1316"/>
      <c r="C33" s="1316"/>
      <c r="D33" s="297"/>
      <c r="E33" s="297"/>
      <c r="F33" s="1305" t="s">
        <v>194</v>
      </c>
      <c r="G33" s="1305"/>
      <c r="H33" s="1305"/>
      <c r="I33" s="1305"/>
      <c r="J33" s="1305"/>
      <c r="K33" s="1321"/>
      <c r="L33" s="1322"/>
      <c r="M33" s="1323"/>
      <c r="N33" s="1328"/>
      <c r="O33" s="1331"/>
      <c r="Q33" s="1306"/>
      <c r="R33" s="1306"/>
      <c r="S33" s="1306"/>
      <c r="T33" s="1306"/>
      <c r="U33" s="1306"/>
      <c r="V33" s="1306"/>
      <c r="W33" s="1306"/>
      <c r="X33" s="1306"/>
      <c r="Y33" s="384"/>
      <c r="Z33" s="384"/>
    </row>
    <row r="34" spans="2:26" ht="15" customHeight="1">
      <c r="B34" s="1316"/>
      <c r="C34" s="1316"/>
      <c r="D34" s="297"/>
      <c r="E34" s="297"/>
      <c r="F34" s="1305"/>
      <c r="G34" s="1305"/>
      <c r="H34" s="1305"/>
      <c r="I34" s="1305"/>
      <c r="J34" s="1305"/>
      <c r="K34" s="1321"/>
      <c r="L34" s="1322"/>
      <c r="M34" s="1323"/>
      <c r="N34" s="1328"/>
      <c r="O34" s="1331"/>
      <c r="Q34" s="1307" t="s">
        <v>550</v>
      </c>
      <c r="R34" s="1307"/>
      <c r="S34" s="1308" t="s">
        <v>565</v>
      </c>
      <c r="T34" s="1308"/>
      <c r="U34" s="396" t="s">
        <v>551</v>
      </c>
      <c r="V34" s="1308" t="s">
        <v>566</v>
      </c>
      <c r="W34" s="1308"/>
      <c r="X34" s="1308"/>
      <c r="Y34" s="384"/>
      <c r="Z34" s="384"/>
    </row>
    <row r="35" spans="2:26" ht="15" customHeight="1">
      <c r="B35" s="119"/>
      <c r="C35" s="119"/>
      <c r="D35" s="119"/>
      <c r="E35" s="119"/>
      <c r="F35" s="1305"/>
      <c r="G35" s="1305"/>
      <c r="H35" s="1305"/>
      <c r="I35" s="1305"/>
      <c r="J35" s="1305"/>
      <c r="K35" s="1321"/>
      <c r="L35" s="1322"/>
      <c r="M35" s="1323"/>
      <c r="N35" s="1328"/>
      <c r="O35" s="1331"/>
      <c r="Q35" s="1306"/>
      <c r="R35" s="1306"/>
      <c r="S35" s="1306"/>
      <c r="T35" s="1306"/>
      <c r="U35" s="1306"/>
      <c r="V35" s="1306"/>
      <c r="W35" s="1306"/>
      <c r="X35" s="1306"/>
      <c r="Y35" s="384"/>
      <c r="Z35" s="384"/>
    </row>
    <row r="36" spans="2:26" ht="15" customHeight="1">
      <c r="B36" s="120"/>
      <c r="C36" s="397"/>
      <c r="D36" s="397"/>
      <c r="E36" s="397"/>
      <c r="F36" s="1305"/>
      <c r="G36" s="1305"/>
      <c r="H36" s="1305"/>
      <c r="I36" s="1305"/>
      <c r="J36" s="1305"/>
      <c r="K36" s="1324"/>
      <c r="L36" s="1325"/>
      <c r="M36" s="1326"/>
      <c r="N36" s="1329"/>
      <c r="O36" s="1332"/>
      <c r="Q36" s="1307" t="s">
        <v>552</v>
      </c>
      <c r="R36" s="1307"/>
      <c r="S36" s="1308" t="s">
        <v>567</v>
      </c>
      <c r="T36" s="1308"/>
      <c r="U36" s="396" t="s">
        <v>551</v>
      </c>
      <c r="V36" s="1308" t="s">
        <v>566</v>
      </c>
      <c r="W36" s="1308"/>
      <c r="X36" s="1308"/>
      <c r="Y36" s="384"/>
      <c r="Z36" s="384"/>
    </row>
    <row r="37" spans="2:26" ht="15" customHeight="1">
      <c r="B37" s="120"/>
      <c r="C37" s="397"/>
      <c r="D37" s="397"/>
      <c r="E37" s="397"/>
      <c r="F37" s="397"/>
      <c r="G37" s="397"/>
      <c r="H37" s="397"/>
      <c r="I37" s="397"/>
      <c r="J37" s="397"/>
      <c r="K37" s="397"/>
      <c r="L37" s="397"/>
      <c r="M37" s="397"/>
      <c r="N37" s="398"/>
      <c r="O37" s="399"/>
      <c r="Q37" s="298"/>
      <c r="R37" s="298"/>
      <c r="S37" s="298"/>
      <c r="T37" s="298"/>
      <c r="U37" s="298"/>
      <c r="V37" s="298"/>
      <c r="W37" s="298"/>
      <c r="X37" s="298"/>
      <c r="Y37" s="384"/>
      <c r="Z37" s="384"/>
    </row>
    <row r="38" spans="2:26" ht="15" customHeight="1">
      <c r="B38" s="111"/>
      <c r="N38" s="400"/>
      <c r="O38" s="401"/>
      <c r="Q38" s="1297" t="s">
        <v>302</v>
      </c>
      <c r="R38" s="1298"/>
      <c r="S38" s="1298"/>
      <c r="T38" s="1298"/>
      <c r="U38" s="1298"/>
      <c r="V38" s="1298"/>
      <c r="W38" s="1298"/>
      <c r="X38" s="1298"/>
      <c r="Y38" s="1298"/>
    </row>
    <row r="39" spans="2:26" ht="15" hidden="1" customHeight="1">
      <c r="B39" s="110"/>
      <c r="U39" s="1299"/>
      <c r="V39" s="1299"/>
      <c r="W39" s="1299"/>
      <c r="X39" s="1299"/>
      <c r="Y39" s="1299"/>
    </row>
    <row r="40" spans="2:26" ht="18" hidden="1" customHeight="1">
      <c r="B40" s="115"/>
    </row>
    <row r="41" spans="2:26" ht="18" hidden="1" customHeight="1"/>
    <row r="42" spans="2:26" ht="18" hidden="1" customHeight="1">
      <c r="B42" s="1300"/>
      <c r="C42" s="1291"/>
      <c r="D42" s="1291"/>
      <c r="E42" s="1291"/>
      <c r="F42" s="1291"/>
      <c r="G42" s="1291"/>
      <c r="H42" s="1291"/>
      <c r="I42" s="1291"/>
      <c r="J42" s="1291"/>
      <c r="K42" s="1291"/>
      <c r="L42" s="1291"/>
      <c r="M42" s="1291"/>
      <c r="N42" s="1291"/>
      <c r="O42" s="1291"/>
    </row>
    <row r="43" spans="2:26" hidden="1">
      <c r="B43" s="115"/>
      <c r="Q43" s="121"/>
    </row>
    <row r="45" spans="2:26" hidden="1">
      <c r="B45" s="1301"/>
      <c r="C45" s="1291"/>
      <c r="D45" s="1291"/>
      <c r="E45" s="1291"/>
      <c r="F45" s="1291"/>
      <c r="G45" s="1291"/>
      <c r="H45" s="1291"/>
      <c r="I45" s="1291"/>
      <c r="J45" s="1291"/>
      <c r="K45" s="1291"/>
      <c r="L45" s="1291"/>
      <c r="M45" s="1291"/>
      <c r="N45" s="1291"/>
      <c r="O45" s="1291"/>
    </row>
    <row r="46" spans="2:26" hidden="1">
      <c r="B46" s="1302"/>
      <c r="C46" s="1291"/>
      <c r="D46" s="1291"/>
      <c r="E46" s="1291"/>
      <c r="F46" s="1291"/>
      <c r="G46" s="1291"/>
      <c r="H46" s="1291"/>
      <c r="I46" s="1291"/>
      <c r="J46" s="1291"/>
      <c r="K46" s="1291"/>
      <c r="L46" s="1291"/>
      <c r="M46" s="1291"/>
      <c r="N46" s="1291"/>
      <c r="O46" s="1291"/>
    </row>
    <row r="47" spans="2:26" hidden="1">
      <c r="B47" s="1302"/>
      <c r="C47" s="1291"/>
      <c r="D47" s="1291"/>
      <c r="E47" s="1291"/>
      <c r="F47" s="1291"/>
      <c r="G47" s="1291"/>
      <c r="H47" s="1291"/>
      <c r="I47" s="1291"/>
      <c r="J47" s="1291"/>
      <c r="K47" s="1291"/>
      <c r="L47" s="1291"/>
      <c r="M47" s="1291"/>
      <c r="N47" s="1291"/>
      <c r="O47" s="1291"/>
      <c r="Q47" s="1290"/>
      <c r="R47" s="1291"/>
      <c r="S47" s="1291"/>
      <c r="T47" s="1291"/>
      <c r="U47" s="1291"/>
      <c r="V47" s="1291"/>
      <c r="W47" s="1291"/>
    </row>
    <row r="48" spans="2:26" hidden="1">
      <c r="B48" s="122"/>
    </row>
    <row r="49" spans="2:15" hidden="1">
      <c r="B49" s="1303"/>
      <c r="C49" s="1291"/>
      <c r="D49" s="1291"/>
      <c r="E49" s="1291"/>
      <c r="F49" s="1291"/>
      <c r="G49" s="1291"/>
      <c r="H49" s="1291"/>
      <c r="I49" s="1291"/>
      <c r="J49" s="1291"/>
      <c r="K49" s="1291"/>
      <c r="L49" s="1291"/>
      <c r="M49" s="1291"/>
      <c r="N49" s="1291"/>
      <c r="O49" s="1291"/>
    </row>
    <row r="50" spans="2:15" hidden="1">
      <c r="B50" s="1295"/>
      <c r="C50" s="1291"/>
      <c r="D50" s="1291"/>
      <c r="E50" s="1291"/>
      <c r="F50" s="1291"/>
      <c r="G50" s="1291"/>
      <c r="H50" s="1291"/>
      <c r="I50" s="1291"/>
      <c r="J50" s="1291"/>
      <c r="K50" s="1291"/>
      <c r="L50" s="1291"/>
      <c r="M50" s="1291"/>
      <c r="N50" s="1291"/>
      <c r="O50" s="1291"/>
    </row>
    <row r="51" spans="2:15" hidden="1">
      <c r="B51" s="1295"/>
      <c r="C51" s="1291"/>
      <c r="D51" s="1291"/>
      <c r="E51" s="1291"/>
      <c r="F51" s="1291"/>
      <c r="G51" s="1291"/>
      <c r="H51" s="1291"/>
      <c r="I51" s="1291"/>
      <c r="J51" s="1291"/>
      <c r="K51" s="1291"/>
      <c r="L51" s="1291"/>
      <c r="M51" s="1291"/>
      <c r="N51" s="1291"/>
      <c r="O51" s="1291"/>
    </row>
    <row r="52" spans="2:15" hidden="1">
      <c r="B52" s="1292"/>
      <c r="C52" s="1291"/>
      <c r="D52" s="1291"/>
      <c r="E52" s="1291"/>
      <c r="F52" s="1291"/>
      <c r="G52" s="1291"/>
      <c r="H52" s="1291"/>
      <c r="I52" s="1291"/>
      <c r="J52" s="1291"/>
      <c r="K52" s="1291"/>
      <c r="L52" s="1291"/>
      <c r="M52" s="1291"/>
      <c r="N52" s="1291"/>
      <c r="O52" s="1291"/>
    </row>
    <row r="53" spans="2:15" ht="23.1" hidden="1" customHeight="1">
      <c r="B53" s="1292"/>
      <c r="C53" s="1291"/>
      <c r="D53" s="1291"/>
      <c r="E53" s="1291"/>
      <c r="F53" s="1291"/>
      <c r="G53" s="1291"/>
      <c r="H53" s="1291"/>
      <c r="I53" s="1291"/>
      <c r="J53" s="1291"/>
      <c r="K53" s="1291"/>
      <c r="L53" s="1291"/>
      <c r="M53" s="1291"/>
      <c r="N53" s="1291"/>
      <c r="O53" s="1291"/>
    </row>
    <row r="54" spans="2:15" hidden="1">
      <c r="B54" s="1292"/>
      <c r="C54" s="1291"/>
      <c r="D54" s="1291"/>
      <c r="E54" s="1291"/>
      <c r="F54" s="1291"/>
      <c r="G54" s="1291"/>
      <c r="H54" s="1291"/>
      <c r="I54" s="1291"/>
      <c r="J54" s="1291"/>
      <c r="K54" s="1291"/>
      <c r="L54" s="1291"/>
      <c r="M54" s="1291"/>
      <c r="N54" s="1291"/>
      <c r="O54" s="1291"/>
    </row>
    <row r="55" spans="2:15" ht="23.1" hidden="1" customHeight="1">
      <c r="B55" s="1292"/>
      <c r="C55" s="1291"/>
      <c r="D55" s="1291"/>
      <c r="E55" s="1291"/>
      <c r="F55" s="1291"/>
      <c r="G55" s="1291"/>
      <c r="H55" s="1291"/>
      <c r="I55" s="1291"/>
      <c r="J55" s="1291"/>
      <c r="K55" s="1291"/>
      <c r="L55" s="1291"/>
      <c r="M55" s="1291"/>
      <c r="N55" s="1291"/>
      <c r="O55" s="1291"/>
    </row>
    <row r="56" spans="2:15" hidden="1">
      <c r="B56" s="1292"/>
      <c r="C56" s="1291"/>
      <c r="D56" s="1291"/>
      <c r="E56" s="1291"/>
      <c r="F56" s="1291"/>
      <c r="G56" s="1291"/>
      <c r="H56" s="1291"/>
      <c r="I56" s="1291"/>
      <c r="J56" s="1291"/>
      <c r="K56" s="1291"/>
      <c r="L56" s="1291"/>
      <c r="M56" s="1291"/>
      <c r="N56" s="1291"/>
      <c r="O56" s="1291"/>
    </row>
    <row r="57" spans="2:15" hidden="1">
      <c r="B57" s="1292"/>
      <c r="C57" s="1291"/>
      <c r="D57" s="1291"/>
      <c r="E57" s="1291"/>
      <c r="F57" s="1291"/>
      <c r="G57" s="1291"/>
      <c r="H57" s="1291"/>
      <c r="I57" s="1291"/>
      <c r="J57" s="1291"/>
      <c r="K57" s="1291"/>
      <c r="L57" s="1291"/>
      <c r="M57" s="1291"/>
      <c r="N57" s="1291"/>
      <c r="O57" s="1291"/>
    </row>
    <row r="58" spans="2:15" hidden="1">
      <c r="B58" s="1295"/>
      <c r="C58" s="1291"/>
      <c r="D58" s="1291"/>
      <c r="E58" s="1291"/>
      <c r="F58" s="1291"/>
      <c r="G58" s="1291"/>
      <c r="H58" s="1291"/>
      <c r="I58" s="1291"/>
      <c r="J58" s="1291"/>
      <c r="K58" s="1291"/>
      <c r="L58" s="1291"/>
      <c r="M58" s="1291"/>
      <c r="N58" s="1291"/>
      <c r="O58" s="1291"/>
    </row>
    <row r="59" spans="2:15" hidden="1">
      <c r="B59" s="123"/>
    </row>
    <row r="60" spans="2:15" hidden="1">
      <c r="B60" s="1292"/>
      <c r="C60" s="1291"/>
      <c r="D60" s="1291"/>
      <c r="E60" s="1291"/>
      <c r="F60" s="1291"/>
      <c r="G60" s="1291"/>
      <c r="H60" s="1291"/>
      <c r="I60" s="1291"/>
      <c r="J60" s="1291"/>
      <c r="K60" s="1291"/>
      <c r="L60" s="1291"/>
      <c r="M60" s="1291"/>
      <c r="N60" s="1291"/>
      <c r="O60" s="1291"/>
    </row>
    <row r="61" spans="2:15" hidden="1">
      <c r="B61" s="1292"/>
      <c r="C61" s="1291"/>
      <c r="D61" s="1291"/>
      <c r="E61" s="1291"/>
      <c r="F61" s="1291"/>
      <c r="G61" s="1291"/>
      <c r="H61" s="1291"/>
      <c r="I61" s="1291"/>
      <c r="J61" s="1291"/>
      <c r="K61" s="1291"/>
      <c r="L61" s="1291"/>
      <c r="M61" s="1291"/>
      <c r="N61" s="1291"/>
      <c r="O61" s="1291"/>
    </row>
    <row r="62" spans="2:15" hidden="1">
      <c r="B62" s="1292"/>
      <c r="C62" s="1291"/>
      <c r="D62" s="1291"/>
      <c r="E62" s="1291"/>
      <c r="F62" s="1291"/>
      <c r="G62" s="1291"/>
      <c r="H62" s="1291"/>
      <c r="I62" s="1291"/>
      <c r="J62" s="1291"/>
      <c r="K62" s="1291"/>
      <c r="L62" s="1291"/>
      <c r="M62" s="1291"/>
      <c r="N62" s="1291"/>
      <c r="O62" s="1291"/>
    </row>
    <row r="63" spans="2:15" hidden="1">
      <c r="B63" s="1292"/>
      <c r="C63" s="1291"/>
      <c r="D63" s="1291"/>
      <c r="E63" s="1291"/>
      <c r="F63" s="1291"/>
      <c r="G63" s="1291"/>
      <c r="H63" s="1291"/>
      <c r="I63" s="1291"/>
      <c r="J63" s="1291"/>
      <c r="K63" s="1291"/>
      <c r="L63" s="1291"/>
      <c r="M63" s="1291"/>
      <c r="N63" s="1291"/>
      <c r="O63" s="1291"/>
    </row>
    <row r="64" spans="2:15" ht="23.1" hidden="1" customHeight="1">
      <c r="B64" s="1292"/>
      <c r="C64" s="1291"/>
      <c r="D64" s="1291"/>
      <c r="E64" s="1291"/>
      <c r="F64" s="1291"/>
      <c r="G64" s="1291"/>
      <c r="H64" s="1291"/>
      <c r="I64" s="1291"/>
      <c r="J64" s="1291"/>
      <c r="K64" s="1291"/>
      <c r="L64" s="1291"/>
      <c r="M64" s="1291"/>
      <c r="N64" s="1291"/>
      <c r="O64" s="1291"/>
    </row>
    <row r="65" spans="2:15" ht="23.1" hidden="1" customHeight="1">
      <c r="B65" s="1296"/>
      <c r="C65" s="1291"/>
      <c r="D65" s="1291"/>
      <c r="E65" s="1291"/>
      <c r="F65" s="1291"/>
      <c r="G65" s="1291"/>
      <c r="H65" s="1291"/>
      <c r="I65" s="1291"/>
      <c r="J65" s="1291"/>
      <c r="K65" s="1291"/>
      <c r="L65" s="1291"/>
      <c r="M65" s="1291"/>
      <c r="N65" s="1291"/>
      <c r="O65" s="1291"/>
    </row>
    <row r="66" spans="2:15" hidden="1">
      <c r="B66" s="123"/>
    </row>
    <row r="67" spans="2:15" hidden="1">
      <c r="B67" s="1292"/>
      <c r="C67" s="1291"/>
      <c r="D67" s="1291"/>
      <c r="E67" s="1291"/>
      <c r="F67" s="1291"/>
      <c r="G67" s="1291"/>
      <c r="H67" s="1291"/>
      <c r="I67" s="1291"/>
      <c r="J67" s="1291"/>
      <c r="K67" s="1291"/>
      <c r="L67" s="1291"/>
      <c r="M67" s="1291"/>
      <c r="N67" s="1291"/>
      <c r="O67" s="1291"/>
    </row>
    <row r="68" spans="2:15" hidden="1">
      <c r="B68" s="1292"/>
      <c r="C68" s="1291"/>
      <c r="D68" s="1291"/>
      <c r="E68" s="1291"/>
      <c r="F68" s="1291"/>
      <c r="G68" s="1291"/>
      <c r="H68" s="1291"/>
      <c r="I68" s="1291"/>
      <c r="J68" s="1291"/>
      <c r="K68" s="1291"/>
      <c r="L68" s="1291"/>
      <c r="M68" s="1291"/>
      <c r="N68" s="1291"/>
      <c r="O68" s="1291"/>
    </row>
    <row r="69" spans="2:15" hidden="1">
      <c r="B69" s="1292"/>
      <c r="C69" s="1291"/>
      <c r="D69" s="1291"/>
      <c r="E69" s="1291"/>
      <c r="F69" s="1291"/>
      <c r="G69" s="1291"/>
      <c r="H69" s="1291"/>
      <c r="I69" s="1291"/>
      <c r="J69" s="1291"/>
      <c r="K69" s="1291"/>
      <c r="L69" s="1291"/>
      <c r="M69" s="1291"/>
      <c r="N69" s="1291"/>
      <c r="O69" s="1291"/>
    </row>
    <row r="70" spans="2:15" ht="23.1" hidden="1" customHeight="1">
      <c r="B70" s="1292"/>
      <c r="C70" s="1291"/>
      <c r="D70" s="1291"/>
      <c r="E70" s="1291"/>
      <c r="F70" s="1291"/>
      <c r="G70" s="1291"/>
      <c r="H70" s="1291"/>
      <c r="I70" s="1291"/>
      <c r="J70" s="1291"/>
      <c r="K70" s="1291"/>
      <c r="L70" s="1291"/>
      <c r="M70" s="1291"/>
      <c r="N70" s="1291"/>
      <c r="O70" s="1291"/>
    </row>
    <row r="71" spans="2:15" hidden="1">
      <c r="B71" s="1292"/>
      <c r="C71" s="1291"/>
      <c r="D71" s="1291"/>
      <c r="E71" s="1291"/>
      <c r="F71" s="1291"/>
      <c r="G71" s="1291"/>
      <c r="H71" s="1291"/>
      <c r="I71" s="1291"/>
      <c r="J71" s="1291"/>
      <c r="K71" s="1291"/>
      <c r="L71" s="1291"/>
      <c r="M71" s="1291"/>
      <c r="N71" s="1291"/>
      <c r="O71" s="1291"/>
    </row>
    <row r="72" spans="2:15" hidden="1">
      <c r="B72" s="121"/>
    </row>
    <row r="73" spans="2:15" hidden="1">
      <c r="B73" s="1293"/>
      <c r="C73" s="1291"/>
      <c r="D73" s="1291"/>
      <c r="E73" s="1291"/>
      <c r="F73" s="1291"/>
      <c r="G73" s="1291"/>
      <c r="H73" s="1291"/>
      <c r="I73" s="1291"/>
      <c r="J73" s="1291"/>
      <c r="K73" s="1291"/>
      <c r="L73" s="1291"/>
      <c r="M73" s="1291"/>
      <c r="N73" s="1291"/>
      <c r="O73" s="1291"/>
    </row>
    <row r="74" spans="2:15" hidden="1">
      <c r="B74" s="1294"/>
      <c r="C74" s="1291"/>
      <c r="D74" s="1291"/>
      <c r="E74" s="1291"/>
      <c r="F74" s="1291"/>
      <c r="G74" s="1291"/>
      <c r="H74" s="1291"/>
      <c r="I74" s="1291"/>
      <c r="J74" s="1291"/>
      <c r="K74" s="1291"/>
      <c r="L74" s="1291"/>
      <c r="M74" s="1291"/>
      <c r="N74" s="1291"/>
      <c r="O74" s="1291"/>
    </row>
    <row r="75" spans="2:15" hidden="1">
      <c r="B75" s="1294"/>
      <c r="C75" s="1291"/>
      <c r="D75" s="1291"/>
      <c r="E75" s="1291"/>
      <c r="F75" s="1291"/>
      <c r="G75" s="1291"/>
      <c r="H75" s="1291"/>
      <c r="I75" s="1291"/>
      <c r="J75" s="1291"/>
      <c r="K75" s="1291"/>
      <c r="L75" s="1291"/>
      <c r="M75" s="1291"/>
      <c r="N75" s="1291"/>
      <c r="O75" s="1291"/>
    </row>
    <row r="76" spans="2:15" hidden="1">
      <c r="B76" s="1290"/>
      <c r="C76" s="1291"/>
      <c r="D76" s="1291"/>
      <c r="E76" s="1291"/>
      <c r="F76" s="1291"/>
      <c r="G76" s="1291"/>
      <c r="H76" s="1291"/>
      <c r="I76" s="1291"/>
      <c r="J76" s="1291"/>
      <c r="K76" s="1291"/>
      <c r="L76" s="1291"/>
      <c r="M76" s="1291"/>
      <c r="N76" s="1291"/>
      <c r="O76" s="1291"/>
    </row>
    <row r="77" spans="2:15" hidden="1">
      <c r="B77" s="124"/>
    </row>
  </sheetData>
  <mergeCells count="91">
    <mergeCell ref="B1:O1"/>
    <mergeCell ref="C2:M2"/>
    <mergeCell ref="S2:V2"/>
    <mergeCell ref="X2:X3"/>
    <mergeCell ref="Y2:Y3"/>
    <mergeCell ref="B3:O3"/>
    <mergeCell ref="Q3:S3"/>
    <mergeCell ref="B4:O4"/>
    <mergeCell ref="X4:X7"/>
    <mergeCell ref="Y4:Y7"/>
    <mergeCell ref="F5:J5"/>
    <mergeCell ref="K5:O5"/>
    <mergeCell ref="Q5:W5"/>
    <mergeCell ref="F6:J6"/>
    <mergeCell ref="K6:O6"/>
    <mergeCell ref="Q6:W6"/>
    <mergeCell ref="F7:J7"/>
    <mergeCell ref="K7:N7"/>
    <mergeCell ref="Q7:W7"/>
    <mergeCell ref="Q8:Y31"/>
    <mergeCell ref="B9:O9"/>
    <mergeCell ref="B10:O10"/>
    <mergeCell ref="B11:O11"/>
    <mergeCell ref="B13:B14"/>
    <mergeCell ref="C13:O14"/>
    <mergeCell ref="B15:B16"/>
    <mergeCell ref="C15:O16"/>
    <mergeCell ref="B17:B18"/>
    <mergeCell ref="C17:O18"/>
    <mergeCell ref="B19:B20"/>
    <mergeCell ref="C19:O20"/>
    <mergeCell ref="B21:B22"/>
    <mergeCell ref="C21:E21"/>
    <mergeCell ref="F21:O21"/>
    <mergeCell ref="C22:E22"/>
    <mergeCell ref="F22:O22"/>
    <mergeCell ref="B23:B24"/>
    <mergeCell ref="C23:O24"/>
    <mergeCell ref="C27:O27"/>
    <mergeCell ref="B28:B29"/>
    <mergeCell ref="C28:O28"/>
    <mergeCell ref="C29:O29"/>
    <mergeCell ref="B30:B31"/>
    <mergeCell ref="C30:O31"/>
    <mergeCell ref="B32:C34"/>
    <mergeCell ref="F32:J32"/>
    <mergeCell ref="K32:M36"/>
    <mergeCell ref="N32:N36"/>
    <mergeCell ref="O32:O36"/>
    <mergeCell ref="Q32:X32"/>
    <mergeCell ref="F33:J36"/>
    <mergeCell ref="Q33:X33"/>
    <mergeCell ref="Q34:R34"/>
    <mergeCell ref="S34:T34"/>
    <mergeCell ref="V34:X34"/>
    <mergeCell ref="Q35:X35"/>
    <mergeCell ref="Q36:R36"/>
    <mergeCell ref="S36:T36"/>
    <mergeCell ref="V36:X36"/>
    <mergeCell ref="B54:O54"/>
    <mergeCell ref="Q38:Y38"/>
    <mergeCell ref="U39:Y39"/>
    <mergeCell ref="B42:O42"/>
    <mergeCell ref="B45:O45"/>
    <mergeCell ref="B46:O46"/>
    <mergeCell ref="B47:O47"/>
    <mergeCell ref="Q47:W47"/>
    <mergeCell ref="B49:O49"/>
    <mergeCell ref="B50:O50"/>
    <mergeCell ref="B51:O51"/>
    <mergeCell ref="B52:O52"/>
    <mergeCell ref="B53:O53"/>
    <mergeCell ref="B68:O68"/>
    <mergeCell ref="B55:O55"/>
    <mergeCell ref="B56:O56"/>
    <mergeCell ref="B57:O57"/>
    <mergeCell ref="B58:O58"/>
    <mergeCell ref="B60:O60"/>
    <mergeCell ref="B61:O61"/>
    <mergeCell ref="B62:O62"/>
    <mergeCell ref="B63:O63"/>
    <mergeCell ref="B64:O64"/>
    <mergeCell ref="B65:O65"/>
    <mergeCell ref="B67:O67"/>
    <mergeCell ref="B76:O76"/>
    <mergeCell ref="B69:O69"/>
    <mergeCell ref="B70:O70"/>
    <mergeCell ref="B71:O71"/>
    <mergeCell ref="B73:O73"/>
    <mergeCell ref="B74:O74"/>
    <mergeCell ref="B75:O75"/>
  </mergeCells>
  <phoneticPr fontId="1"/>
  <conditionalFormatting sqref="C25:C26">
    <cfRule type="cellIs" dxfId="17" priority="5" operator="equal">
      <formula>""</formula>
    </cfRule>
  </conditionalFormatting>
  <conditionalFormatting sqref="C13:M13">
    <cfRule type="cellIs" dxfId="16" priority="18" operator="equal">
      <formula>""</formula>
    </cfRule>
  </conditionalFormatting>
  <conditionalFormatting sqref="C15:M15">
    <cfRule type="cellIs" dxfId="15" priority="17" operator="equal">
      <formula>""</formula>
    </cfRule>
  </conditionalFormatting>
  <conditionalFormatting sqref="C17:M17">
    <cfRule type="cellIs" dxfId="14" priority="16" operator="equal">
      <formula>""</formula>
    </cfRule>
  </conditionalFormatting>
  <conditionalFormatting sqref="C19:M19">
    <cfRule type="cellIs" dxfId="13" priority="15" operator="equal">
      <formula>""</formula>
    </cfRule>
  </conditionalFormatting>
  <conditionalFormatting sqref="C23:M23">
    <cfRule type="cellIs" dxfId="12" priority="9" operator="equal">
      <formula>""</formula>
    </cfRule>
  </conditionalFormatting>
  <conditionalFormatting sqref="C30:M30">
    <cfRule type="cellIs" dxfId="11" priority="8" operator="equal">
      <formula>""</formula>
    </cfRule>
  </conditionalFormatting>
  <conditionalFormatting sqref="E25:E26">
    <cfRule type="cellIs" dxfId="10" priority="4" operator="equal">
      <formula>""</formula>
    </cfRule>
  </conditionalFormatting>
  <conditionalFormatting sqref="F21:F22">
    <cfRule type="cellIs" dxfId="9" priority="6" operator="equal">
      <formula>""</formula>
    </cfRule>
  </conditionalFormatting>
  <conditionalFormatting sqref="H25:H26">
    <cfRule type="cellIs" dxfId="8" priority="3" operator="equal">
      <formula>""</formula>
    </cfRule>
  </conditionalFormatting>
  <conditionalFormatting sqref="J25:J26">
    <cfRule type="cellIs" dxfId="7" priority="2" operator="equal">
      <formula>""</formula>
    </cfRule>
  </conditionalFormatting>
  <conditionalFormatting sqref="K5:K7">
    <cfRule type="cellIs" dxfId="6" priority="7" operator="equal">
      <formula>""</formula>
    </cfRule>
  </conditionalFormatting>
  <conditionalFormatting sqref="L25:L26">
    <cfRule type="cellIs" dxfId="5" priority="1" operator="equal">
      <formula>""</formula>
    </cfRule>
  </conditionalFormatting>
  <conditionalFormatting sqref="Q3">
    <cfRule type="cellIs" dxfId="4" priority="14" operator="equal">
      <formula>""</formula>
    </cfRule>
  </conditionalFormatting>
  <conditionalFormatting sqref="S34">
    <cfRule type="cellIs" dxfId="3" priority="13" operator="equal">
      <formula>""</formula>
    </cfRule>
  </conditionalFormatting>
  <conditionalFormatting sqref="S36">
    <cfRule type="cellIs" dxfId="2" priority="12" operator="equal">
      <formula>""</formula>
    </cfRule>
  </conditionalFormatting>
  <conditionalFormatting sqref="V34">
    <cfRule type="cellIs" dxfId="1" priority="11" operator="equal">
      <formula>""</formula>
    </cfRule>
  </conditionalFormatting>
  <conditionalFormatting sqref="V36">
    <cfRule type="cellIs" dxfId="0" priority="10" operator="equal">
      <formula>""</formula>
    </cfRule>
  </conditionalFormatting>
  <printOptions horizontalCentered="1" verticalCentered="1"/>
  <pageMargins left="0" right="0" top="0" bottom="0" header="0" footer="0"/>
  <pageSetup paperSize="9" scale="89" orientation="landscape" r:id="rId1"/>
  <colBreaks count="1" manualBreakCount="1">
    <brk id="25" max="37" man="1"/>
  </col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78C2E-6649-47EC-8C2B-26F5C1F4B7FD}">
  <sheetPr>
    <tabColor rgb="FFFFC000"/>
    <pageSetUpPr fitToPage="1"/>
  </sheetPr>
  <dimension ref="B1:AG39"/>
  <sheetViews>
    <sheetView view="pageBreakPreview" zoomScale="85" zoomScaleNormal="115" zoomScaleSheetLayoutView="85" workbookViewId="0">
      <selection activeCell="AJ27" sqref="AJ27"/>
    </sheetView>
  </sheetViews>
  <sheetFormatPr defaultColWidth="4.625" defaultRowHeight="15.75"/>
  <cols>
    <col min="1" max="1" width="1.375" style="402" customWidth="1"/>
    <col min="2" max="14" width="4.625" style="402"/>
    <col min="15" max="16" width="5.375" style="402" customWidth="1"/>
    <col min="17" max="16384" width="4.625" style="402"/>
  </cols>
  <sheetData>
    <row r="1" spans="2:33" ht="5.45" customHeight="1"/>
    <row r="2" spans="2:33" ht="21">
      <c r="B2" s="1381" t="s">
        <v>569</v>
      </c>
      <c r="C2" s="1381"/>
      <c r="D2" s="1381"/>
      <c r="E2" s="1381"/>
      <c r="F2" s="1381"/>
      <c r="G2" s="1381"/>
      <c r="H2" s="1381"/>
      <c r="I2" s="1381"/>
      <c r="J2" s="1381"/>
      <c r="K2" s="1381"/>
      <c r="L2" s="1381"/>
      <c r="M2" s="1381"/>
      <c r="N2" s="1381"/>
      <c r="O2" s="1381"/>
      <c r="P2" s="1381"/>
      <c r="Q2" s="1381"/>
      <c r="R2" s="1381"/>
      <c r="S2" s="1381"/>
      <c r="T2" s="1381"/>
      <c r="U2" s="1381"/>
      <c r="W2" s="1382" t="s">
        <v>310</v>
      </c>
      <c r="X2" s="1382"/>
      <c r="Y2" s="1382"/>
      <c r="Z2" s="1382" t="s">
        <v>311</v>
      </c>
      <c r="AA2" s="1382"/>
      <c r="AB2" s="1382"/>
      <c r="AC2" s="1382"/>
      <c r="AG2" s="403"/>
    </row>
    <row r="3" spans="2:33">
      <c r="W3" s="1382" t="s">
        <v>314</v>
      </c>
      <c r="X3" s="1382"/>
      <c r="Y3" s="1382"/>
      <c r="Z3" s="1383"/>
      <c r="AA3" s="1383"/>
      <c r="AB3" s="1383"/>
      <c r="AC3" s="1383"/>
      <c r="AG3" s="403"/>
    </row>
    <row r="4" spans="2:33" ht="13.5" customHeight="1">
      <c r="B4" s="1388" t="s">
        <v>570</v>
      </c>
      <c r="C4" s="1388"/>
      <c r="D4" s="1388"/>
      <c r="E4" s="1388"/>
      <c r="F4" s="1388"/>
      <c r="G4" s="1388" t="s">
        <v>313</v>
      </c>
      <c r="H4" s="1388"/>
      <c r="I4" s="1388"/>
      <c r="J4" s="1388"/>
      <c r="K4" s="1388"/>
      <c r="L4" s="1388"/>
      <c r="M4" s="1388"/>
      <c r="N4" s="1388"/>
      <c r="P4" s="1390" t="s">
        <v>571</v>
      </c>
      <c r="Q4" s="1388"/>
      <c r="R4" s="1391" t="s">
        <v>572</v>
      </c>
      <c r="S4" s="1389"/>
      <c r="U4" s="1389" t="s">
        <v>573</v>
      </c>
      <c r="V4" s="1389"/>
      <c r="W4" s="1389"/>
      <c r="X4" s="1389"/>
      <c r="Y4" s="1389"/>
      <c r="Z4" s="1389"/>
      <c r="AB4" s="1384" t="s">
        <v>574</v>
      </c>
      <c r="AC4" s="1385"/>
    </row>
    <row r="5" spans="2:33">
      <c r="B5" s="1388" t="s">
        <v>315</v>
      </c>
      <c r="C5" s="1388"/>
      <c r="D5" s="1388"/>
      <c r="E5" s="1388"/>
      <c r="F5" s="1388"/>
      <c r="G5" s="1388" t="s">
        <v>316</v>
      </c>
      <c r="H5" s="1388"/>
      <c r="I5" s="1388"/>
      <c r="J5" s="1388"/>
      <c r="K5" s="1388"/>
      <c r="L5" s="1388"/>
      <c r="M5" s="1388"/>
      <c r="N5" s="1388"/>
      <c r="P5" s="1388"/>
      <c r="Q5" s="1388"/>
      <c r="R5" s="1389"/>
      <c r="S5" s="1389"/>
      <c r="U5" s="1388" t="s">
        <v>575</v>
      </c>
      <c r="V5" s="1388"/>
      <c r="W5" s="1389" t="s">
        <v>576</v>
      </c>
      <c r="X5" s="1389"/>
      <c r="Y5" s="1389" t="s">
        <v>577</v>
      </c>
      <c r="Z5" s="1389"/>
      <c r="AB5" s="1386"/>
      <c r="AC5" s="1387"/>
    </row>
    <row r="6" spans="2:33">
      <c r="B6" s="1388" t="s">
        <v>320</v>
      </c>
      <c r="C6" s="1388"/>
      <c r="D6" s="1388"/>
      <c r="E6" s="1388"/>
      <c r="F6" s="1388"/>
      <c r="G6" s="1388"/>
      <c r="H6" s="1388"/>
      <c r="I6" s="1388"/>
      <c r="J6" s="1388"/>
      <c r="K6" s="1388"/>
      <c r="L6" s="1388"/>
      <c r="M6" s="1388"/>
      <c r="N6" s="1388"/>
      <c r="P6" s="1392"/>
      <c r="Q6" s="1393"/>
      <c r="R6" s="1392"/>
      <c r="S6" s="1393"/>
      <c r="U6" s="1388"/>
      <c r="V6" s="1388"/>
      <c r="W6" s="1388"/>
      <c r="X6" s="1388"/>
      <c r="Y6" s="1388"/>
      <c r="Z6" s="1388"/>
      <c r="AB6" s="1388"/>
      <c r="AC6" s="1388"/>
    </row>
    <row r="7" spans="2:33">
      <c r="B7" s="1388" t="s">
        <v>321</v>
      </c>
      <c r="C7" s="1388"/>
      <c r="D7" s="1388"/>
      <c r="E7" s="1388"/>
      <c r="F7" s="1388"/>
      <c r="G7" s="1388"/>
      <c r="H7" s="1388"/>
      <c r="I7" s="1388"/>
      <c r="J7" s="1388"/>
      <c r="K7" s="1388"/>
      <c r="L7" s="1388"/>
      <c r="M7" s="1388"/>
      <c r="N7" s="1388"/>
      <c r="P7" s="1394"/>
      <c r="Q7" s="1395"/>
      <c r="R7" s="1394"/>
      <c r="S7" s="1395"/>
      <c r="U7" s="1388"/>
      <c r="V7" s="1388"/>
      <c r="W7" s="1388"/>
      <c r="X7" s="1388"/>
      <c r="Y7" s="1388"/>
      <c r="Z7" s="1388"/>
      <c r="AB7" s="1388"/>
      <c r="AC7" s="1388"/>
    </row>
    <row r="8" spans="2:33">
      <c r="B8" s="1388"/>
      <c r="C8" s="1388"/>
      <c r="D8" s="1388"/>
      <c r="E8" s="1388"/>
      <c r="F8" s="1388"/>
      <c r="G8" s="1388"/>
      <c r="H8" s="1388"/>
      <c r="I8" s="1388"/>
      <c r="J8" s="1388"/>
      <c r="K8" s="1388"/>
      <c r="L8" s="1388"/>
      <c r="M8" s="1388"/>
      <c r="N8" s="1388"/>
      <c r="P8" s="1396"/>
      <c r="Q8" s="1397"/>
      <c r="R8" s="1396"/>
      <c r="S8" s="1397"/>
      <c r="U8" s="1388"/>
      <c r="V8" s="1388"/>
      <c r="W8" s="1388"/>
      <c r="X8" s="1388"/>
      <c r="Y8" s="1388"/>
      <c r="Z8" s="1388"/>
      <c r="AB8" s="1388"/>
      <c r="AC8" s="1388"/>
    </row>
    <row r="9" spans="2:33">
      <c r="B9" s="1388" t="s">
        <v>318</v>
      </c>
      <c r="C9" s="1388"/>
      <c r="D9" s="1388"/>
      <c r="E9" s="1388"/>
      <c r="F9" s="1388"/>
      <c r="G9" s="1388"/>
      <c r="H9" s="1388"/>
      <c r="I9" s="1388"/>
      <c r="J9" s="1388"/>
      <c r="K9" s="1388"/>
      <c r="L9" s="1388"/>
      <c r="M9" s="1388"/>
      <c r="N9" s="1388"/>
      <c r="P9" s="1398"/>
      <c r="Q9" s="1398"/>
      <c r="R9" s="1398"/>
      <c r="AB9" s="407"/>
      <c r="AC9" s="407"/>
    </row>
    <row r="10" spans="2:33">
      <c r="B10" s="1388" t="s">
        <v>323</v>
      </c>
      <c r="C10" s="1388"/>
      <c r="D10" s="1388"/>
      <c r="E10" s="1388"/>
      <c r="F10" s="1388"/>
      <c r="G10" s="1388"/>
      <c r="H10" s="1388"/>
      <c r="I10" s="1388"/>
      <c r="J10" s="1388"/>
      <c r="K10" s="1388"/>
      <c r="L10" s="1388"/>
      <c r="M10" s="1388"/>
      <c r="N10" s="1399"/>
      <c r="O10" s="1400" t="s">
        <v>578</v>
      </c>
      <c r="P10" s="1402" t="s">
        <v>579</v>
      </c>
      <c r="Q10" s="1404" t="s">
        <v>580</v>
      </c>
      <c r="R10" s="1405"/>
      <c r="S10" s="1405"/>
      <c r="T10" s="1405"/>
      <c r="U10" s="1405"/>
      <c r="V10" s="1405"/>
      <c r="W10" s="1405"/>
      <c r="X10" s="1405"/>
      <c r="Y10" s="1405"/>
      <c r="Z10" s="1405"/>
      <c r="AA10" s="1405"/>
      <c r="AB10" s="1405"/>
      <c r="AC10" s="1406"/>
    </row>
    <row r="11" spans="2:33" ht="13.5" customHeight="1">
      <c r="B11" s="1388"/>
      <c r="C11" s="1388"/>
      <c r="D11" s="1388"/>
      <c r="E11" s="1388"/>
      <c r="F11" s="1388"/>
      <c r="G11" s="1388"/>
      <c r="H11" s="1388"/>
      <c r="I11" s="1388"/>
      <c r="J11" s="1388"/>
      <c r="K11" s="1388"/>
      <c r="L11" s="1388"/>
      <c r="M11" s="1388"/>
      <c r="N11" s="1399"/>
      <c r="O11" s="1401"/>
      <c r="P11" s="1403"/>
      <c r="Q11" s="1407"/>
      <c r="R11" s="1408"/>
      <c r="S11" s="1408"/>
      <c r="T11" s="1408"/>
      <c r="U11" s="1408"/>
      <c r="V11" s="1408"/>
      <c r="W11" s="1408"/>
      <c r="X11" s="1408"/>
      <c r="Y11" s="1408"/>
      <c r="Z11" s="1408"/>
      <c r="AA11" s="1408"/>
      <c r="AB11" s="1408"/>
      <c r="AC11" s="1409"/>
    </row>
    <row r="12" spans="2:33">
      <c r="B12" s="1388" t="s">
        <v>327</v>
      </c>
      <c r="C12" s="1388"/>
      <c r="D12" s="1388"/>
      <c r="E12" s="1388"/>
      <c r="F12" s="1388"/>
      <c r="G12" s="1388"/>
      <c r="H12" s="1388"/>
      <c r="I12" s="1388"/>
      <c r="J12" s="1388"/>
      <c r="K12" s="1388"/>
      <c r="L12" s="1388"/>
      <c r="M12" s="1388"/>
      <c r="N12" s="1399"/>
      <c r="O12" s="405" t="s">
        <v>325</v>
      </c>
      <c r="P12" s="408" t="s">
        <v>581</v>
      </c>
      <c r="Q12" s="1411" t="s">
        <v>326</v>
      </c>
      <c r="R12" s="1411"/>
      <c r="S12" s="1411"/>
      <c r="T12" s="1411"/>
      <c r="U12" s="1411"/>
      <c r="V12" s="1411"/>
      <c r="W12" s="1411"/>
      <c r="X12" s="1411"/>
      <c r="Y12" s="1411"/>
      <c r="Z12" s="1411"/>
      <c r="AA12" s="1411"/>
      <c r="AB12" s="1411"/>
      <c r="AC12" s="1411"/>
    </row>
    <row r="13" spans="2:33">
      <c r="B13" s="1411"/>
      <c r="C13" s="1411"/>
      <c r="D13" s="1411"/>
      <c r="E13" s="1411"/>
      <c r="F13" s="1411"/>
      <c r="G13" s="1411"/>
      <c r="H13" s="1411"/>
      <c r="I13" s="1411"/>
      <c r="J13" s="1411"/>
      <c r="K13" s="1411"/>
      <c r="L13" s="1411"/>
      <c r="M13" s="1411"/>
      <c r="N13" s="1412"/>
      <c r="O13" s="405" t="s">
        <v>325</v>
      </c>
      <c r="P13" s="408" t="s">
        <v>581</v>
      </c>
      <c r="Q13" s="1411" t="s">
        <v>328</v>
      </c>
      <c r="R13" s="1411"/>
      <c r="S13" s="1411"/>
      <c r="T13" s="1411"/>
      <c r="U13" s="1411"/>
      <c r="V13" s="1411"/>
      <c r="W13" s="1411"/>
      <c r="X13" s="1411"/>
      <c r="Y13" s="1411"/>
      <c r="Z13" s="1411"/>
      <c r="AA13" s="1411"/>
      <c r="AB13" s="1411"/>
      <c r="AC13" s="1411"/>
    </row>
    <row r="14" spans="2:33">
      <c r="B14" s="1411"/>
      <c r="C14" s="1411"/>
      <c r="D14" s="1411"/>
      <c r="E14" s="1411"/>
      <c r="F14" s="1411"/>
      <c r="G14" s="1411"/>
      <c r="H14" s="1411"/>
      <c r="I14" s="1411"/>
      <c r="J14" s="1411"/>
      <c r="K14" s="1411"/>
      <c r="L14" s="1411"/>
      <c r="M14" s="1411"/>
      <c r="N14" s="1412"/>
      <c r="O14" s="405" t="s">
        <v>325</v>
      </c>
      <c r="P14" s="406" t="s">
        <v>582</v>
      </c>
      <c r="Q14" s="1411" t="s">
        <v>329</v>
      </c>
      <c r="R14" s="1411"/>
      <c r="S14" s="1411"/>
      <c r="T14" s="1411"/>
      <c r="U14" s="1411"/>
      <c r="V14" s="1411"/>
      <c r="W14" s="1411"/>
      <c r="X14" s="1411"/>
      <c r="Y14" s="1411"/>
      <c r="Z14" s="1411"/>
      <c r="AA14" s="1411"/>
      <c r="AB14" s="1411"/>
      <c r="AC14" s="1411"/>
    </row>
    <row r="15" spans="2:33">
      <c r="O15" s="405" t="s">
        <v>325</v>
      </c>
      <c r="P15" s="406" t="s">
        <v>582</v>
      </c>
      <c r="Q15" s="1410" t="s">
        <v>330</v>
      </c>
      <c r="R15" s="1410"/>
      <c r="S15" s="1410"/>
      <c r="T15" s="1410"/>
      <c r="U15" s="1410"/>
      <c r="V15" s="1410"/>
      <c r="W15" s="1410"/>
      <c r="X15" s="1410"/>
      <c r="Y15" s="1410"/>
      <c r="Z15" s="1410"/>
      <c r="AA15" s="1410"/>
      <c r="AB15" s="1410"/>
      <c r="AC15" s="1410"/>
    </row>
    <row r="16" spans="2:33">
      <c r="B16" s="409" t="s">
        <v>583</v>
      </c>
      <c r="O16" s="408" t="s">
        <v>581</v>
      </c>
      <c r="P16" s="406" t="s">
        <v>325</v>
      </c>
      <c r="Q16" s="1413" t="s">
        <v>584</v>
      </c>
      <c r="R16" s="1413"/>
      <c r="S16" s="1413"/>
      <c r="T16" s="1413"/>
      <c r="U16" s="1413"/>
      <c r="V16" s="1413"/>
      <c r="W16" s="1413"/>
      <c r="X16" s="1413"/>
      <c r="Y16" s="1413"/>
      <c r="Z16" s="1413"/>
      <c r="AA16" s="1413"/>
      <c r="AB16" s="1413"/>
      <c r="AC16" s="1413"/>
      <c r="AD16" s="410"/>
    </row>
    <row r="17" spans="2:30" ht="24">
      <c r="B17" s="409" t="s">
        <v>585</v>
      </c>
      <c r="O17" s="411" t="s">
        <v>586</v>
      </c>
      <c r="P17" s="412" t="s">
        <v>579</v>
      </c>
      <c r="Q17" s="1414" t="s">
        <v>587</v>
      </c>
      <c r="R17" s="1414"/>
      <c r="S17" s="1414"/>
      <c r="T17" s="1414"/>
      <c r="U17" s="1414"/>
      <c r="V17" s="1414"/>
      <c r="W17" s="1414"/>
      <c r="X17" s="1414"/>
      <c r="Y17" s="1414"/>
      <c r="Z17" s="1414"/>
      <c r="AA17" s="1414"/>
      <c r="AB17" s="1414"/>
      <c r="AC17" s="1414"/>
      <c r="AD17" s="404"/>
    </row>
    <row r="18" spans="2:30">
      <c r="B18" s="409"/>
      <c r="O18" s="405" t="s">
        <v>325</v>
      </c>
      <c r="P18" s="406" t="s">
        <v>325</v>
      </c>
      <c r="Q18" s="1410" t="s">
        <v>331</v>
      </c>
      <c r="R18" s="1410"/>
      <c r="S18" s="1410"/>
      <c r="T18" s="1410"/>
      <c r="U18" s="1410"/>
      <c r="V18" s="1410"/>
      <c r="W18" s="1410"/>
      <c r="X18" s="1410"/>
      <c r="Y18" s="1410"/>
      <c r="Z18" s="1410"/>
      <c r="AA18" s="1410"/>
      <c r="AB18" s="1410"/>
      <c r="AC18" s="1410"/>
    </row>
    <row r="19" spans="2:30">
      <c r="B19" s="409"/>
      <c r="O19" s="405" t="s">
        <v>325</v>
      </c>
      <c r="P19" s="408" t="s">
        <v>581</v>
      </c>
      <c r="Q19" s="1410" t="s">
        <v>332</v>
      </c>
      <c r="R19" s="1410"/>
      <c r="S19" s="1410"/>
      <c r="T19" s="1410"/>
      <c r="U19" s="1410"/>
      <c r="V19" s="1410"/>
      <c r="W19" s="1410"/>
      <c r="X19" s="1410"/>
      <c r="Y19" s="1410"/>
      <c r="Z19" s="1410"/>
      <c r="AA19" s="1410"/>
      <c r="AB19" s="1410"/>
      <c r="AC19" s="1410"/>
    </row>
    <row r="20" spans="2:30">
      <c r="B20" s="409" t="s">
        <v>588</v>
      </c>
      <c r="O20" s="405" t="s">
        <v>325</v>
      </c>
      <c r="P20" s="408" t="s">
        <v>581</v>
      </c>
      <c r="Q20" s="1410" t="s">
        <v>333</v>
      </c>
      <c r="R20" s="1410"/>
      <c r="S20" s="1410"/>
      <c r="T20" s="1410"/>
      <c r="U20" s="1410"/>
      <c r="V20" s="1410"/>
      <c r="W20" s="1410"/>
      <c r="X20" s="1410"/>
      <c r="Y20" s="1410"/>
      <c r="Z20" s="1410"/>
      <c r="AA20" s="1410"/>
      <c r="AB20" s="1410"/>
      <c r="AC20" s="1410"/>
    </row>
    <row r="21" spans="2:30">
      <c r="D21" s="409" t="s">
        <v>589</v>
      </c>
      <c r="O21" s="405" t="s">
        <v>325</v>
      </c>
      <c r="P21" s="408" t="s">
        <v>581</v>
      </c>
      <c r="Q21" s="1410" t="s">
        <v>334</v>
      </c>
      <c r="R21" s="1410"/>
      <c r="S21" s="1410"/>
      <c r="T21" s="1410"/>
      <c r="U21" s="1410"/>
      <c r="V21" s="1410"/>
      <c r="W21" s="1410"/>
      <c r="X21" s="1410"/>
      <c r="Y21" s="1410"/>
      <c r="Z21" s="1410"/>
      <c r="AA21" s="1410"/>
      <c r="AB21" s="1410"/>
      <c r="AC21" s="1410"/>
    </row>
    <row r="22" spans="2:30">
      <c r="D22" s="409"/>
      <c r="O22" s="408" t="s">
        <v>581</v>
      </c>
      <c r="P22" s="406" t="s">
        <v>325</v>
      </c>
      <c r="Q22" s="1415" t="s">
        <v>590</v>
      </c>
      <c r="R22" s="1415"/>
      <c r="S22" s="1415"/>
      <c r="T22" s="1415"/>
      <c r="U22" s="1415"/>
      <c r="V22" s="1415"/>
      <c r="W22" s="1415"/>
      <c r="X22" s="1415"/>
      <c r="Y22" s="1415"/>
      <c r="Z22" s="1415"/>
      <c r="AA22" s="1415"/>
      <c r="AB22" s="1415"/>
      <c r="AC22" s="1415"/>
    </row>
    <row r="23" spans="2:30">
      <c r="O23" s="405" t="s">
        <v>325</v>
      </c>
      <c r="P23" s="406" t="s">
        <v>325</v>
      </c>
      <c r="Q23" s="1410" t="s">
        <v>335</v>
      </c>
      <c r="R23" s="1410"/>
      <c r="S23" s="1410"/>
      <c r="T23" s="1410"/>
      <c r="U23" s="1410"/>
      <c r="V23" s="1410"/>
      <c r="W23" s="1410"/>
      <c r="X23" s="1410"/>
      <c r="Y23" s="1410"/>
      <c r="Z23" s="1410"/>
      <c r="AA23" s="1410"/>
      <c r="AB23" s="1410"/>
      <c r="AC23" s="1410"/>
    </row>
    <row r="24" spans="2:30">
      <c r="O24" s="404"/>
      <c r="P24" s="413" t="s">
        <v>591</v>
      </c>
      <c r="Q24" s="410"/>
      <c r="R24" s="410"/>
      <c r="S24" s="410"/>
      <c r="T24" s="410"/>
      <c r="U24" s="410"/>
      <c r="V24" s="410"/>
      <c r="W24" s="410"/>
      <c r="X24" s="410"/>
      <c r="Y24" s="410"/>
      <c r="Z24" s="410"/>
      <c r="AA24" s="410"/>
      <c r="AB24" s="410"/>
      <c r="AC24" s="410"/>
    </row>
    <row r="25" spans="2:30">
      <c r="B25" s="1416" t="s">
        <v>336</v>
      </c>
      <c r="C25" s="1417" t="s">
        <v>592</v>
      </c>
      <c r="D25" s="1416"/>
      <c r="E25" s="1416"/>
      <c r="F25" s="1416"/>
      <c r="G25" s="1416"/>
      <c r="H25" s="1418" t="s">
        <v>321</v>
      </c>
      <c r="I25" s="1418"/>
      <c r="J25" s="1418"/>
      <c r="K25" s="1419" t="s">
        <v>593</v>
      </c>
      <c r="L25" s="1419"/>
      <c r="M25" s="1419"/>
      <c r="N25" s="1419"/>
      <c r="O25" s="1419"/>
      <c r="P25" s="1419"/>
      <c r="Q25" s="1419"/>
      <c r="R25" s="1419"/>
      <c r="S25" s="1419"/>
      <c r="T25" s="1420"/>
      <c r="U25" s="1421" t="s">
        <v>594</v>
      </c>
      <c r="V25" s="1388"/>
      <c r="W25" s="1388"/>
      <c r="X25" s="1388"/>
      <c r="Y25" s="1388"/>
      <c r="Z25" s="1388"/>
      <c r="AA25" s="1388"/>
      <c r="AB25" s="1388"/>
      <c r="AC25" s="1388"/>
    </row>
    <row r="26" spans="2:30">
      <c r="B26" s="1416"/>
      <c r="C26" s="1416"/>
      <c r="D26" s="1416"/>
      <c r="E26" s="1416"/>
      <c r="F26" s="1416"/>
      <c r="G26" s="1416"/>
      <c r="H26" s="1418"/>
      <c r="I26" s="1418"/>
      <c r="J26" s="1418"/>
      <c r="K26" s="1419"/>
      <c r="L26" s="1419"/>
      <c r="M26" s="1419"/>
      <c r="N26" s="1419"/>
      <c r="O26" s="1419"/>
      <c r="P26" s="1419"/>
      <c r="Q26" s="1419"/>
      <c r="R26" s="1419"/>
      <c r="S26" s="1419"/>
      <c r="T26" s="1420"/>
      <c r="U26" s="1388"/>
      <c r="V26" s="1388"/>
      <c r="W26" s="1388"/>
      <c r="X26" s="1388"/>
      <c r="Y26" s="1388"/>
      <c r="Z26" s="1388"/>
      <c r="AA26" s="1388"/>
      <c r="AB26" s="1388"/>
      <c r="AC26" s="1388"/>
    </row>
    <row r="27" spans="2:30">
      <c r="B27" s="1416"/>
      <c r="C27" s="1416"/>
      <c r="D27" s="1416"/>
      <c r="E27" s="1416"/>
      <c r="F27" s="1416"/>
      <c r="G27" s="1416"/>
      <c r="H27" s="1418"/>
      <c r="I27" s="1418"/>
      <c r="J27" s="1418"/>
      <c r="K27" s="1419"/>
      <c r="L27" s="1419"/>
      <c r="M27" s="1419"/>
      <c r="N27" s="1419"/>
      <c r="O27" s="1419"/>
      <c r="P27" s="1419"/>
      <c r="Q27" s="1419"/>
      <c r="R27" s="1419"/>
      <c r="S27" s="1419"/>
      <c r="T27" s="1420"/>
      <c r="U27" s="1388"/>
      <c r="V27" s="1388"/>
      <c r="W27" s="1388"/>
      <c r="X27" s="1388"/>
      <c r="Y27" s="1388"/>
      <c r="Z27" s="1388"/>
      <c r="AA27" s="1388"/>
      <c r="AB27" s="1388"/>
      <c r="AC27" s="1388"/>
    </row>
    <row r="28" spans="2:30">
      <c r="B28" s="1422">
        <v>1</v>
      </c>
      <c r="C28" s="1423"/>
      <c r="D28" s="1423"/>
      <c r="E28" s="1423"/>
      <c r="F28" s="1423"/>
      <c r="G28" s="1423"/>
      <c r="H28" s="1423"/>
      <c r="I28" s="1423"/>
      <c r="J28" s="1423"/>
      <c r="K28" s="1424"/>
      <c r="L28" s="1424"/>
      <c r="M28" s="1424"/>
      <c r="N28" s="1424"/>
      <c r="O28" s="1424"/>
      <c r="P28" s="1424"/>
      <c r="Q28" s="1424"/>
      <c r="R28" s="1424"/>
      <c r="S28" s="1424"/>
      <c r="T28" s="1425"/>
      <c r="U28" s="1424"/>
      <c r="V28" s="1425"/>
      <c r="W28" s="1425"/>
      <c r="X28" s="1425"/>
      <c r="Y28" s="1425"/>
      <c r="Z28" s="1425"/>
      <c r="AA28" s="1425"/>
      <c r="AB28" s="1425"/>
      <c r="AC28" s="1425"/>
    </row>
    <row r="29" spans="2:30">
      <c r="B29" s="1422"/>
      <c r="C29" s="1423"/>
      <c r="D29" s="1423"/>
      <c r="E29" s="1423"/>
      <c r="F29" s="1423"/>
      <c r="G29" s="1423"/>
      <c r="H29" s="1423"/>
      <c r="I29" s="1423"/>
      <c r="J29" s="1423"/>
      <c r="K29" s="1426"/>
      <c r="L29" s="1426"/>
      <c r="M29" s="1426"/>
      <c r="N29" s="1426"/>
      <c r="O29" s="1426"/>
      <c r="P29" s="1426"/>
      <c r="Q29" s="1426"/>
      <c r="R29" s="1426"/>
      <c r="S29" s="1426"/>
      <c r="T29" s="1427"/>
      <c r="U29" s="1426"/>
      <c r="V29" s="1427"/>
      <c r="W29" s="1427"/>
      <c r="X29" s="1427"/>
      <c r="Y29" s="1427"/>
      <c r="Z29" s="1427"/>
      <c r="AA29" s="1427"/>
      <c r="AB29" s="1427"/>
      <c r="AC29" s="1427"/>
    </row>
    <row r="30" spans="2:30">
      <c r="B30" s="1422"/>
      <c r="C30" s="1423"/>
      <c r="D30" s="1423"/>
      <c r="E30" s="1423"/>
      <c r="F30" s="1423"/>
      <c r="G30" s="1423"/>
      <c r="H30" s="1423"/>
      <c r="I30" s="1423"/>
      <c r="J30" s="1423"/>
      <c r="K30" s="1428"/>
      <c r="L30" s="1428"/>
      <c r="M30" s="1428"/>
      <c r="N30" s="1428"/>
      <c r="O30" s="1428"/>
      <c r="P30" s="1428"/>
      <c r="Q30" s="1428"/>
      <c r="R30" s="1428"/>
      <c r="S30" s="1428"/>
      <c r="T30" s="1429"/>
      <c r="U30" s="1428"/>
      <c r="V30" s="1429"/>
      <c r="W30" s="1429"/>
      <c r="X30" s="1429"/>
      <c r="Y30" s="1429"/>
      <c r="Z30" s="1429"/>
      <c r="AA30" s="1429"/>
      <c r="AB30" s="1429"/>
      <c r="AC30" s="1429"/>
    </row>
    <row r="31" spans="2:30">
      <c r="B31" s="1422">
        <v>2</v>
      </c>
      <c r="C31" s="1423"/>
      <c r="D31" s="1423"/>
      <c r="E31" s="1423"/>
      <c r="F31" s="1423"/>
      <c r="G31" s="1423"/>
      <c r="H31" s="1423"/>
      <c r="I31" s="1423"/>
      <c r="J31" s="1423"/>
      <c r="K31" s="1424"/>
      <c r="L31" s="1424"/>
      <c r="M31" s="1424"/>
      <c r="N31" s="1424"/>
      <c r="O31" s="1424"/>
      <c r="P31" s="1424"/>
      <c r="Q31" s="1424"/>
      <c r="R31" s="1424"/>
      <c r="S31" s="1424"/>
      <c r="T31" s="1425"/>
      <c r="U31" s="1424"/>
      <c r="V31" s="1425"/>
      <c r="W31" s="1425"/>
      <c r="X31" s="1425"/>
      <c r="Y31" s="1425"/>
      <c r="Z31" s="1425"/>
      <c r="AA31" s="1425"/>
      <c r="AB31" s="1425"/>
      <c r="AC31" s="1425"/>
    </row>
    <row r="32" spans="2:30">
      <c r="B32" s="1422"/>
      <c r="C32" s="1423"/>
      <c r="D32" s="1423"/>
      <c r="E32" s="1423"/>
      <c r="F32" s="1423"/>
      <c r="G32" s="1423"/>
      <c r="H32" s="1423"/>
      <c r="I32" s="1423"/>
      <c r="J32" s="1423"/>
      <c r="K32" s="1426"/>
      <c r="L32" s="1426"/>
      <c r="M32" s="1426"/>
      <c r="N32" s="1426"/>
      <c r="O32" s="1426"/>
      <c r="P32" s="1426"/>
      <c r="Q32" s="1426"/>
      <c r="R32" s="1426"/>
      <c r="S32" s="1426"/>
      <c r="T32" s="1427"/>
      <c r="U32" s="1426"/>
      <c r="V32" s="1427"/>
      <c r="W32" s="1427"/>
      <c r="X32" s="1427"/>
      <c r="Y32" s="1427"/>
      <c r="Z32" s="1427"/>
      <c r="AA32" s="1427"/>
      <c r="AB32" s="1427"/>
      <c r="AC32" s="1427"/>
    </row>
    <row r="33" spans="2:29">
      <c r="B33" s="1422"/>
      <c r="C33" s="1423"/>
      <c r="D33" s="1423"/>
      <c r="E33" s="1423"/>
      <c r="F33" s="1423"/>
      <c r="G33" s="1423"/>
      <c r="H33" s="1423"/>
      <c r="I33" s="1423"/>
      <c r="J33" s="1423"/>
      <c r="K33" s="1428"/>
      <c r="L33" s="1428"/>
      <c r="M33" s="1428"/>
      <c r="N33" s="1428"/>
      <c r="O33" s="1428"/>
      <c r="P33" s="1428"/>
      <c r="Q33" s="1428"/>
      <c r="R33" s="1428"/>
      <c r="S33" s="1428"/>
      <c r="T33" s="1429"/>
      <c r="U33" s="1428"/>
      <c r="V33" s="1429"/>
      <c r="W33" s="1429"/>
      <c r="X33" s="1429"/>
      <c r="Y33" s="1429"/>
      <c r="Z33" s="1429"/>
      <c r="AA33" s="1429"/>
      <c r="AB33" s="1429"/>
      <c r="AC33" s="1429"/>
    </row>
    <row r="34" spans="2:29">
      <c r="B34" s="1422">
        <v>3</v>
      </c>
      <c r="C34" s="1423"/>
      <c r="D34" s="1423"/>
      <c r="E34" s="1423"/>
      <c r="F34" s="1423"/>
      <c r="G34" s="1423"/>
      <c r="H34" s="1423"/>
      <c r="I34" s="1423"/>
      <c r="J34" s="1423"/>
      <c r="K34" s="1424"/>
      <c r="L34" s="1424"/>
      <c r="M34" s="1424"/>
      <c r="N34" s="1424"/>
      <c r="O34" s="1424"/>
      <c r="P34" s="1424"/>
      <c r="Q34" s="1424"/>
      <c r="R34" s="1424"/>
      <c r="S34" s="1424"/>
      <c r="T34" s="1425"/>
      <c r="U34" s="1424"/>
      <c r="V34" s="1425"/>
      <c r="W34" s="1425"/>
      <c r="X34" s="1425"/>
      <c r="Y34" s="1425"/>
      <c r="Z34" s="1425"/>
      <c r="AA34" s="1425"/>
      <c r="AB34" s="1425"/>
      <c r="AC34" s="1425"/>
    </row>
    <row r="35" spans="2:29">
      <c r="B35" s="1422"/>
      <c r="C35" s="1423"/>
      <c r="D35" s="1423"/>
      <c r="E35" s="1423"/>
      <c r="F35" s="1423"/>
      <c r="G35" s="1423"/>
      <c r="H35" s="1423"/>
      <c r="I35" s="1423"/>
      <c r="J35" s="1423"/>
      <c r="K35" s="1426"/>
      <c r="L35" s="1426"/>
      <c r="M35" s="1426"/>
      <c r="N35" s="1426"/>
      <c r="O35" s="1426"/>
      <c r="P35" s="1426"/>
      <c r="Q35" s="1426"/>
      <c r="R35" s="1426"/>
      <c r="S35" s="1426"/>
      <c r="T35" s="1427"/>
      <c r="U35" s="1426"/>
      <c r="V35" s="1427"/>
      <c r="W35" s="1427"/>
      <c r="X35" s="1427"/>
      <c r="Y35" s="1427"/>
      <c r="Z35" s="1427"/>
      <c r="AA35" s="1427"/>
      <c r="AB35" s="1427"/>
      <c r="AC35" s="1427"/>
    </row>
    <row r="36" spans="2:29">
      <c r="B36" s="1422"/>
      <c r="C36" s="1423"/>
      <c r="D36" s="1423"/>
      <c r="E36" s="1423"/>
      <c r="F36" s="1423"/>
      <c r="G36" s="1423"/>
      <c r="H36" s="1423"/>
      <c r="I36" s="1423"/>
      <c r="J36" s="1423"/>
      <c r="K36" s="1428"/>
      <c r="L36" s="1428"/>
      <c r="M36" s="1428"/>
      <c r="N36" s="1428"/>
      <c r="O36" s="1428"/>
      <c r="P36" s="1428"/>
      <c r="Q36" s="1428"/>
      <c r="R36" s="1428"/>
      <c r="S36" s="1428"/>
      <c r="T36" s="1429"/>
      <c r="U36" s="1428"/>
      <c r="V36" s="1429"/>
      <c r="W36" s="1429"/>
      <c r="X36" s="1429"/>
      <c r="Y36" s="1429"/>
      <c r="Z36" s="1429"/>
      <c r="AA36" s="1429"/>
      <c r="AB36" s="1429"/>
      <c r="AC36" s="1429"/>
    </row>
    <row r="37" spans="2:29">
      <c r="B37" s="1422">
        <v>4</v>
      </c>
      <c r="C37" s="1423"/>
      <c r="D37" s="1423"/>
      <c r="E37" s="1423"/>
      <c r="F37" s="1423"/>
      <c r="G37" s="1423"/>
      <c r="H37" s="1423"/>
      <c r="I37" s="1423"/>
      <c r="J37" s="1423"/>
      <c r="K37" s="1424"/>
      <c r="L37" s="1424"/>
      <c r="M37" s="1424"/>
      <c r="N37" s="1424"/>
      <c r="O37" s="1424"/>
      <c r="P37" s="1424"/>
      <c r="Q37" s="1424"/>
      <c r="R37" s="1424"/>
      <c r="S37" s="1424"/>
      <c r="T37" s="1425"/>
      <c r="U37" s="1424"/>
      <c r="V37" s="1425"/>
      <c r="W37" s="1425"/>
      <c r="X37" s="1425"/>
      <c r="Y37" s="1425"/>
      <c r="Z37" s="1425"/>
      <c r="AA37" s="1425"/>
      <c r="AB37" s="1425"/>
      <c r="AC37" s="1425"/>
    </row>
    <row r="38" spans="2:29">
      <c r="B38" s="1422"/>
      <c r="C38" s="1423"/>
      <c r="D38" s="1423"/>
      <c r="E38" s="1423"/>
      <c r="F38" s="1423"/>
      <c r="G38" s="1423"/>
      <c r="H38" s="1423"/>
      <c r="I38" s="1423"/>
      <c r="J38" s="1423"/>
      <c r="K38" s="1426"/>
      <c r="L38" s="1426"/>
      <c r="M38" s="1426"/>
      <c r="N38" s="1426"/>
      <c r="O38" s="1426"/>
      <c r="P38" s="1426"/>
      <c r="Q38" s="1426"/>
      <c r="R38" s="1426"/>
      <c r="S38" s="1426"/>
      <c r="T38" s="1427"/>
      <c r="U38" s="1426"/>
      <c r="V38" s="1427"/>
      <c r="W38" s="1427"/>
      <c r="X38" s="1427"/>
      <c r="Y38" s="1427"/>
      <c r="Z38" s="1427"/>
      <c r="AA38" s="1427"/>
      <c r="AB38" s="1427"/>
      <c r="AC38" s="1427"/>
    </row>
    <row r="39" spans="2:29">
      <c r="B39" s="1422"/>
      <c r="C39" s="1423"/>
      <c r="D39" s="1423"/>
      <c r="E39" s="1423"/>
      <c r="F39" s="1423"/>
      <c r="G39" s="1423"/>
      <c r="H39" s="1423"/>
      <c r="I39" s="1423"/>
      <c r="J39" s="1423"/>
      <c r="K39" s="1428"/>
      <c r="L39" s="1428"/>
      <c r="M39" s="1428"/>
      <c r="N39" s="1428"/>
      <c r="O39" s="1428"/>
      <c r="P39" s="1428"/>
      <c r="Q39" s="1428"/>
      <c r="R39" s="1428"/>
      <c r="S39" s="1428"/>
      <c r="T39" s="1429"/>
      <c r="U39" s="1428"/>
      <c r="V39" s="1429"/>
      <c r="W39" s="1429"/>
      <c r="X39" s="1429"/>
      <c r="Y39" s="1429"/>
      <c r="Z39" s="1429"/>
      <c r="AA39" s="1429"/>
      <c r="AB39" s="1429"/>
      <c r="AC39" s="1429"/>
    </row>
  </sheetData>
  <mergeCells count="93">
    <mergeCell ref="B37:B39"/>
    <mergeCell ref="C37:G39"/>
    <mergeCell ref="H37:J39"/>
    <mergeCell ref="K37:T37"/>
    <mergeCell ref="U37:AC37"/>
    <mergeCell ref="K38:T38"/>
    <mergeCell ref="U38:AC38"/>
    <mergeCell ref="K39:T39"/>
    <mergeCell ref="U39:AC39"/>
    <mergeCell ref="B34:B36"/>
    <mergeCell ref="C34:G36"/>
    <mergeCell ref="H34:J36"/>
    <mergeCell ref="K34:T34"/>
    <mergeCell ref="U34:AC34"/>
    <mergeCell ref="K35:T35"/>
    <mergeCell ref="U35:AC35"/>
    <mergeCell ref="K36:T36"/>
    <mergeCell ref="U36:AC36"/>
    <mergeCell ref="B31:B33"/>
    <mergeCell ref="C31:G33"/>
    <mergeCell ref="H31:J33"/>
    <mergeCell ref="K31:T31"/>
    <mergeCell ref="U31:AC31"/>
    <mergeCell ref="K32:T32"/>
    <mergeCell ref="U32:AC32"/>
    <mergeCell ref="K33:T33"/>
    <mergeCell ref="U33:AC33"/>
    <mergeCell ref="B28:B30"/>
    <mergeCell ref="C28:G30"/>
    <mergeCell ref="H28:J30"/>
    <mergeCell ref="K28:T28"/>
    <mergeCell ref="U28:AC28"/>
    <mergeCell ref="K29:T29"/>
    <mergeCell ref="U29:AC29"/>
    <mergeCell ref="K30:T30"/>
    <mergeCell ref="U30:AC30"/>
    <mergeCell ref="Q22:AC22"/>
    <mergeCell ref="Q23:AC23"/>
    <mergeCell ref="B25:B27"/>
    <mergeCell ref="C25:G27"/>
    <mergeCell ref="H25:J27"/>
    <mergeCell ref="K25:T27"/>
    <mergeCell ref="U25:AC27"/>
    <mergeCell ref="Q21:AC21"/>
    <mergeCell ref="B12:F14"/>
    <mergeCell ref="G12:N14"/>
    <mergeCell ref="Q12:AC12"/>
    <mergeCell ref="Q13:AC13"/>
    <mergeCell ref="Q14:AC14"/>
    <mergeCell ref="Q15:AC15"/>
    <mergeCell ref="Q16:AC16"/>
    <mergeCell ref="Q17:AC17"/>
    <mergeCell ref="Q18:AC18"/>
    <mergeCell ref="Q19:AC19"/>
    <mergeCell ref="Q20:AC20"/>
    <mergeCell ref="B9:F9"/>
    <mergeCell ref="G9:N9"/>
    <mergeCell ref="P9:R9"/>
    <mergeCell ref="B10:F10"/>
    <mergeCell ref="G10:N10"/>
    <mergeCell ref="O10:O11"/>
    <mergeCell ref="P10:P11"/>
    <mergeCell ref="Q10:AC11"/>
    <mergeCell ref="B11:F11"/>
    <mergeCell ref="G11:N11"/>
    <mergeCell ref="Y6:Z8"/>
    <mergeCell ref="AB6:AC8"/>
    <mergeCell ref="B7:F7"/>
    <mergeCell ref="G7:N7"/>
    <mergeCell ref="B8:F8"/>
    <mergeCell ref="G8:N8"/>
    <mergeCell ref="B6:F6"/>
    <mergeCell ref="G6:N6"/>
    <mergeCell ref="P6:Q8"/>
    <mergeCell ref="R6:S8"/>
    <mergeCell ref="U6:V8"/>
    <mergeCell ref="W6:X8"/>
    <mergeCell ref="AB4:AC5"/>
    <mergeCell ref="B5:F5"/>
    <mergeCell ref="G5:N5"/>
    <mergeCell ref="U5:V5"/>
    <mergeCell ref="W5:X5"/>
    <mergeCell ref="Y5:Z5"/>
    <mergeCell ref="B4:F4"/>
    <mergeCell ref="G4:N4"/>
    <mergeCell ref="P4:Q5"/>
    <mergeCell ref="R4:S5"/>
    <mergeCell ref="U4:Z4"/>
    <mergeCell ref="B2:U2"/>
    <mergeCell ref="W2:Y2"/>
    <mergeCell ref="Z2:AC2"/>
    <mergeCell ref="W3:Y3"/>
    <mergeCell ref="Z3:AC3"/>
  </mergeCells>
  <phoneticPr fontId="1"/>
  <printOptions horizontalCentered="1" verticalCentered="1"/>
  <pageMargins left="0" right="0" top="0" bottom="0" header="0.31496062992125984" footer="0.31496062992125984"/>
  <pageSetup paperSize="9" scale="87" orientation="landscape"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1959C-1C2B-4437-9775-830478FF95A9}">
  <sheetPr>
    <tabColor rgb="FFFFC000"/>
    <pageSetUpPr fitToPage="1"/>
  </sheetPr>
  <dimension ref="B1:AG34"/>
  <sheetViews>
    <sheetView zoomScale="115" zoomScaleNormal="115" workbookViewId="0">
      <selection activeCell="AM18" sqref="AM18"/>
    </sheetView>
  </sheetViews>
  <sheetFormatPr defaultColWidth="4.625" defaultRowHeight="18.75"/>
  <cols>
    <col min="1" max="1" width="1.375" style="148" customWidth="1"/>
    <col min="2" max="16384" width="4.625" style="148"/>
  </cols>
  <sheetData>
    <row r="1" spans="2:33" ht="5.45" customHeight="1"/>
    <row r="2" spans="2:33" ht="25.5">
      <c r="B2" s="1450" t="s">
        <v>309</v>
      </c>
      <c r="C2" s="1450"/>
      <c r="D2" s="1450"/>
      <c r="E2" s="1450"/>
      <c r="F2" s="1450"/>
      <c r="G2" s="1450"/>
      <c r="H2" s="1450"/>
      <c r="I2" s="1450"/>
      <c r="J2" s="1450"/>
      <c r="K2" s="1450"/>
      <c r="L2" s="1450"/>
      <c r="M2" s="1450"/>
      <c r="N2" s="1450"/>
      <c r="AG2" s="149"/>
    </row>
    <row r="3" spans="2:33">
      <c r="W3" s="1451" t="s">
        <v>310</v>
      </c>
      <c r="X3" s="1451"/>
      <c r="Y3" s="1451"/>
      <c r="Z3" s="1451" t="s">
        <v>311</v>
      </c>
      <c r="AA3" s="1451"/>
      <c r="AB3" s="1451"/>
      <c r="AC3" s="1451"/>
      <c r="AG3" s="149"/>
    </row>
    <row r="4" spans="2:33">
      <c r="B4" s="1438" t="s">
        <v>312</v>
      </c>
      <c r="C4" s="1438"/>
      <c r="D4" s="1438"/>
      <c r="E4" s="1438"/>
      <c r="F4" s="1438"/>
      <c r="G4" s="1438" t="s">
        <v>313</v>
      </c>
      <c r="H4" s="1438"/>
      <c r="I4" s="1438"/>
      <c r="J4" s="1438"/>
      <c r="K4" s="1438"/>
      <c r="L4" s="1438"/>
      <c r="M4" s="1438"/>
      <c r="N4" s="1438"/>
      <c r="W4" s="1451" t="s">
        <v>314</v>
      </c>
      <c r="X4" s="1451"/>
      <c r="Y4" s="1451"/>
      <c r="Z4" s="1452"/>
      <c r="AA4" s="1452"/>
      <c r="AB4" s="1452"/>
      <c r="AC4" s="1452"/>
    </row>
    <row r="5" spans="2:33">
      <c r="B5" s="1438" t="s">
        <v>315</v>
      </c>
      <c r="C5" s="1438"/>
      <c r="D5" s="1438"/>
      <c r="E5" s="1438"/>
      <c r="F5" s="1438"/>
      <c r="G5" s="1438" t="s">
        <v>316</v>
      </c>
      <c r="H5" s="1438"/>
      <c r="I5" s="1438"/>
      <c r="J5" s="1438"/>
      <c r="K5" s="1438"/>
      <c r="L5" s="1438"/>
      <c r="M5" s="1438"/>
      <c r="N5" s="1438"/>
      <c r="P5" s="1453" t="s">
        <v>317</v>
      </c>
      <c r="Q5" s="1454"/>
      <c r="R5" s="1455"/>
      <c r="T5" s="1453" t="s">
        <v>318</v>
      </c>
      <c r="U5" s="1454"/>
      <c r="V5" s="1455"/>
      <c r="W5" s="1453" t="s">
        <v>319</v>
      </c>
      <c r="X5" s="1454"/>
      <c r="Y5" s="1455"/>
      <c r="AA5" s="1453" t="s">
        <v>340</v>
      </c>
      <c r="AB5" s="1454"/>
      <c r="AC5" s="1455"/>
    </row>
    <row r="6" spans="2:33">
      <c r="B6" s="1438" t="s">
        <v>320</v>
      </c>
      <c r="C6" s="1438"/>
      <c r="D6" s="1438"/>
      <c r="E6" s="1438"/>
      <c r="F6" s="1438"/>
      <c r="G6" s="1438"/>
      <c r="H6" s="1438"/>
      <c r="I6" s="1438"/>
      <c r="J6" s="1438"/>
      <c r="K6" s="1438"/>
      <c r="L6" s="1438"/>
      <c r="M6" s="1438"/>
      <c r="N6" s="1438"/>
      <c r="P6" s="1456"/>
      <c r="Q6" s="1449"/>
      <c r="R6" s="1457"/>
      <c r="T6" s="1456"/>
      <c r="U6" s="1449"/>
      <c r="V6" s="1457"/>
      <c r="W6" s="1456"/>
      <c r="X6" s="1449"/>
      <c r="Y6" s="1457"/>
      <c r="AA6" s="1456"/>
      <c r="AB6" s="1449"/>
      <c r="AC6" s="1457"/>
    </row>
    <row r="7" spans="2:33">
      <c r="B7" s="1438" t="s">
        <v>321</v>
      </c>
      <c r="C7" s="1438"/>
      <c r="D7" s="1438"/>
      <c r="E7" s="1438"/>
      <c r="F7" s="1438"/>
      <c r="G7" s="1438"/>
      <c r="H7" s="1438"/>
      <c r="I7" s="1438"/>
      <c r="J7" s="1438"/>
      <c r="K7" s="1438"/>
      <c r="L7" s="1438"/>
      <c r="M7" s="1438"/>
      <c r="N7" s="1438"/>
      <c r="P7" s="1458"/>
      <c r="Q7" s="1452"/>
      <c r="R7" s="1459"/>
      <c r="T7" s="1458"/>
      <c r="U7" s="1452"/>
      <c r="V7" s="1459"/>
      <c r="W7" s="1458"/>
      <c r="X7" s="1452"/>
      <c r="Y7" s="1459"/>
      <c r="AA7" s="1458"/>
      <c r="AB7" s="1452"/>
      <c r="AC7" s="1459"/>
    </row>
    <row r="8" spans="2:33">
      <c r="B8" s="1438"/>
      <c r="C8" s="1438"/>
      <c r="D8" s="1438"/>
      <c r="E8" s="1438"/>
      <c r="F8" s="1438"/>
      <c r="G8" s="1438"/>
      <c r="H8" s="1438"/>
      <c r="I8" s="1438"/>
      <c r="J8" s="1438"/>
      <c r="K8" s="1438"/>
      <c r="L8" s="1438"/>
      <c r="M8" s="1438"/>
      <c r="N8" s="1438"/>
      <c r="P8" s="1460"/>
      <c r="Q8" s="1461"/>
      <c r="R8" s="1462"/>
      <c r="T8" s="1460"/>
      <c r="U8" s="1461"/>
      <c r="V8" s="1462"/>
      <c r="W8" s="1460"/>
      <c r="X8" s="1461"/>
      <c r="Y8" s="1462"/>
      <c r="AA8" s="1460"/>
      <c r="AB8" s="1461"/>
      <c r="AC8" s="1462"/>
    </row>
    <row r="9" spans="2:33">
      <c r="B9" s="1438" t="s">
        <v>318</v>
      </c>
      <c r="C9" s="1438"/>
      <c r="D9" s="1438"/>
      <c r="E9" s="1438"/>
      <c r="F9" s="1438"/>
      <c r="G9" s="1438"/>
      <c r="H9" s="1438"/>
      <c r="I9" s="1438"/>
      <c r="J9" s="1438"/>
      <c r="K9" s="1438"/>
      <c r="L9" s="1438"/>
      <c r="M9" s="1438"/>
      <c r="N9" s="1438"/>
      <c r="P9" s="1449" t="s">
        <v>322</v>
      </c>
      <c r="Q9" s="1449"/>
      <c r="R9" s="1449"/>
      <c r="AA9" s="1449" t="s">
        <v>341</v>
      </c>
      <c r="AB9" s="1449"/>
      <c r="AC9" s="1449"/>
    </row>
    <row r="10" spans="2:33">
      <c r="B10" s="1438" t="s">
        <v>323</v>
      </c>
      <c r="C10" s="1438"/>
      <c r="D10" s="1438"/>
      <c r="E10" s="1438"/>
      <c r="F10" s="1438"/>
      <c r="G10" s="1438"/>
      <c r="H10" s="1438"/>
      <c r="I10" s="1438"/>
      <c r="J10" s="1438"/>
      <c r="K10" s="1438"/>
      <c r="L10" s="1438"/>
      <c r="M10" s="1438"/>
      <c r="N10" s="1438"/>
      <c r="P10" s="1448" t="s">
        <v>324</v>
      </c>
      <c r="Q10" s="1448"/>
      <c r="R10" s="1448"/>
      <c r="S10" s="1448"/>
      <c r="T10" s="1448"/>
      <c r="U10" s="1448"/>
      <c r="V10" s="1448"/>
      <c r="W10" s="1448"/>
      <c r="X10" s="1448"/>
      <c r="Y10" s="1448"/>
      <c r="Z10" s="1448"/>
      <c r="AA10" s="1448"/>
      <c r="AB10" s="1448"/>
      <c r="AC10" s="1448"/>
    </row>
    <row r="11" spans="2:33">
      <c r="B11" s="1438"/>
      <c r="C11" s="1438"/>
      <c r="D11" s="1438"/>
      <c r="E11" s="1438"/>
      <c r="F11" s="1438"/>
      <c r="G11" s="1438"/>
      <c r="H11" s="1438"/>
      <c r="I11" s="1438"/>
      <c r="J11" s="1438"/>
      <c r="K11" s="1438"/>
      <c r="L11" s="1438"/>
      <c r="M11" s="1438"/>
      <c r="N11" s="1438"/>
      <c r="O11" s="150" t="s">
        <v>325</v>
      </c>
      <c r="P11" s="1440" t="s">
        <v>326</v>
      </c>
      <c r="Q11" s="1440"/>
      <c r="R11" s="1440"/>
      <c r="S11" s="1440"/>
      <c r="T11" s="1440"/>
      <c r="U11" s="1440"/>
      <c r="V11" s="1440"/>
      <c r="W11" s="1440"/>
      <c r="X11" s="1440"/>
      <c r="Y11" s="1440"/>
      <c r="Z11" s="1440"/>
      <c r="AA11" s="1440"/>
      <c r="AB11" s="1440"/>
      <c r="AC11" s="1440"/>
    </row>
    <row r="12" spans="2:33">
      <c r="B12" s="1438" t="s">
        <v>327</v>
      </c>
      <c r="C12" s="1438"/>
      <c r="D12" s="1438"/>
      <c r="E12" s="1438"/>
      <c r="F12" s="1438"/>
      <c r="G12" s="1438"/>
      <c r="H12" s="1438"/>
      <c r="I12" s="1438"/>
      <c r="J12" s="1438"/>
      <c r="K12" s="1438"/>
      <c r="L12" s="1438"/>
      <c r="M12" s="1438"/>
      <c r="N12" s="1438"/>
      <c r="O12" s="150" t="s">
        <v>325</v>
      </c>
      <c r="P12" s="1440" t="s">
        <v>328</v>
      </c>
      <c r="Q12" s="1440"/>
      <c r="R12" s="1440"/>
      <c r="S12" s="1440"/>
      <c r="T12" s="1440"/>
      <c r="U12" s="1440"/>
      <c r="V12" s="1440"/>
      <c r="W12" s="1440"/>
      <c r="X12" s="1440"/>
      <c r="Y12" s="1440"/>
      <c r="Z12" s="1440"/>
      <c r="AA12" s="1440"/>
      <c r="AB12" s="1440"/>
      <c r="AC12" s="1440"/>
    </row>
    <row r="13" spans="2:33">
      <c r="B13" s="1439"/>
      <c r="C13" s="1439"/>
      <c r="D13" s="1439"/>
      <c r="E13" s="1439"/>
      <c r="F13" s="1439"/>
      <c r="G13" s="1439"/>
      <c r="H13" s="1439"/>
      <c r="I13" s="1439"/>
      <c r="J13" s="1439"/>
      <c r="K13" s="1439"/>
      <c r="L13" s="1439"/>
      <c r="M13" s="1439"/>
      <c r="N13" s="1439"/>
      <c r="O13" s="150" t="s">
        <v>325</v>
      </c>
      <c r="P13" s="1440" t="s">
        <v>329</v>
      </c>
      <c r="Q13" s="1440"/>
      <c r="R13" s="1440"/>
      <c r="S13" s="1440"/>
      <c r="T13" s="1440"/>
      <c r="U13" s="1440"/>
      <c r="V13" s="1440"/>
      <c r="W13" s="1440"/>
      <c r="X13" s="1440"/>
      <c r="Y13" s="1440"/>
      <c r="Z13" s="1440"/>
      <c r="AA13" s="1440"/>
      <c r="AB13" s="1440"/>
      <c r="AC13" s="1440"/>
    </row>
    <row r="14" spans="2:33">
      <c r="B14" s="1439"/>
      <c r="C14" s="1439"/>
      <c r="D14" s="1439"/>
      <c r="E14" s="1439"/>
      <c r="F14" s="1439"/>
      <c r="G14" s="1439"/>
      <c r="H14" s="1439"/>
      <c r="I14" s="1439"/>
      <c r="J14" s="1439"/>
      <c r="K14" s="1439"/>
      <c r="L14" s="1439"/>
      <c r="M14" s="1439"/>
      <c r="N14" s="1439"/>
      <c r="O14" s="150" t="s">
        <v>325</v>
      </c>
      <c r="P14" s="151" t="s">
        <v>330</v>
      </c>
      <c r="Q14" s="151"/>
      <c r="R14" s="151"/>
      <c r="S14" s="151"/>
      <c r="T14" s="151"/>
      <c r="U14" s="151"/>
      <c r="V14" s="151"/>
      <c r="W14" s="151"/>
      <c r="X14" s="151"/>
      <c r="Y14" s="151"/>
      <c r="Z14" s="151"/>
      <c r="AA14" s="151"/>
      <c r="AB14" s="151"/>
      <c r="AC14" s="151"/>
    </row>
    <row r="15" spans="2:33">
      <c r="O15" s="150" t="s">
        <v>325</v>
      </c>
      <c r="P15" s="151" t="s">
        <v>331</v>
      </c>
      <c r="Q15" s="151"/>
      <c r="R15" s="151"/>
      <c r="S15" s="151"/>
      <c r="T15" s="151"/>
      <c r="U15" s="151"/>
      <c r="V15" s="151"/>
      <c r="W15" s="151"/>
      <c r="X15" s="151"/>
      <c r="Y15" s="151"/>
      <c r="Z15" s="151"/>
      <c r="AA15" s="151"/>
      <c r="AB15" s="151"/>
      <c r="AC15" s="151"/>
    </row>
    <row r="16" spans="2:33">
      <c r="O16" s="150" t="s">
        <v>325</v>
      </c>
      <c r="P16" s="151" t="s">
        <v>332</v>
      </c>
      <c r="Q16" s="151"/>
      <c r="R16" s="151"/>
      <c r="S16" s="151"/>
      <c r="T16" s="151"/>
      <c r="U16" s="151"/>
      <c r="V16" s="151"/>
      <c r="W16" s="151"/>
      <c r="X16" s="151"/>
      <c r="Y16" s="151"/>
      <c r="Z16" s="151"/>
      <c r="AA16" s="151"/>
      <c r="AB16" s="151"/>
      <c r="AC16" s="151"/>
    </row>
    <row r="17" spans="2:29">
      <c r="O17" s="150" t="s">
        <v>325</v>
      </c>
      <c r="P17" s="151" t="s">
        <v>333</v>
      </c>
      <c r="Q17" s="151"/>
      <c r="R17" s="151"/>
      <c r="S17" s="151"/>
      <c r="T17" s="151"/>
      <c r="U17" s="151"/>
      <c r="V17" s="151"/>
      <c r="W17" s="151"/>
      <c r="X17" s="151"/>
      <c r="Y17" s="151"/>
      <c r="Z17" s="151"/>
      <c r="AA17" s="151"/>
      <c r="AB17" s="151"/>
      <c r="AC17" s="151"/>
    </row>
    <row r="18" spans="2:29">
      <c r="O18" s="150" t="s">
        <v>325</v>
      </c>
      <c r="P18" s="151" t="s">
        <v>334</v>
      </c>
      <c r="Q18" s="151"/>
      <c r="R18" s="151"/>
      <c r="S18" s="151"/>
      <c r="T18" s="151"/>
      <c r="U18" s="151"/>
      <c r="V18" s="151"/>
      <c r="W18" s="151"/>
      <c r="X18" s="151"/>
      <c r="Y18" s="151"/>
      <c r="Z18" s="151"/>
      <c r="AA18" s="151"/>
      <c r="AB18" s="151"/>
      <c r="AC18" s="151"/>
    </row>
    <row r="19" spans="2:29">
      <c r="O19" s="150" t="s">
        <v>325</v>
      </c>
      <c r="P19" s="151" t="s">
        <v>335</v>
      </c>
      <c r="Q19" s="151"/>
      <c r="R19" s="151"/>
      <c r="S19" s="151"/>
      <c r="T19" s="151"/>
      <c r="U19" s="151"/>
      <c r="V19" s="151"/>
      <c r="W19" s="151"/>
      <c r="X19" s="151"/>
      <c r="Y19" s="151"/>
      <c r="Z19" s="151"/>
      <c r="AA19" s="151"/>
      <c r="AB19" s="151"/>
      <c r="AC19" s="151"/>
    </row>
    <row r="20" spans="2:29">
      <c r="B20" s="1441" t="s">
        <v>336</v>
      </c>
      <c r="C20" s="1442" t="s">
        <v>337</v>
      </c>
      <c r="D20" s="1443"/>
      <c r="E20" s="1443"/>
      <c r="F20" s="1443"/>
      <c r="G20" s="1443"/>
      <c r="H20" s="1443" t="s">
        <v>321</v>
      </c>
      <c r="I20" s="1443"/>
      <c r="J20" s="1443"/>
      <c r="K20" s="1444" t="s">
        <v>338</v>
      </c>
      <c r="L20" s="1445"/>
      <c r="M20" s="1445"/>
      <c r="N20" s="1445"/>
      <c r="O20" s="1445"/>
      <c r="P20" s="1445"/>
      <c r="Q20" s="1445"/>
      <c r="R20" s="1445"/>
      <c r="S20" s="1445"/>
      <c r="T20" s="1446"/>
      <c r="U20" s="1447" t="s">
        <v>339</v>
      </c>
      <c r="V20" s="1438"/>
      <c r="W20" s="1438"/>
      <c r="X20" s="1438"/>
      <c r="Y20" s="1438"/>
      <c r="Z20" s="1438"/>
      <c r="AA20" s="1438"/>
      <c r="AB20" s="1438"/>
      <c r="AC20" s="1438"/>
    </row>
    <row r="21" spans="2:29">
      <c r="B21" s="1441"/>
      <c r="C21" s="1443"/>
      <c r="D21" s="1443"/>
      <c r="E21" s="1443"/>
      <c r="F21" s="1443"/>
      <c r="G21" s="1443"/>
      <c r="H21" s="1443"/>
      <c r="I21" s="1443"/>
      <c r="J21" s="1443"/>
      <c r="K21" s="1445"/>
      <c r="L21" s="1445"/>
      <c r="M21" s="1445"/>
      <c r="N21" s="1445"/>
      <c r="O21" s="1445"/>
      <c r="P21" s="1445"/>
      <c r="Q21" s="1445"/>
      <c r="R21" s="1445"/>
      <c r="S21" s="1445"/>
      <c r="T21" s="1446"/>
      <c r="U21" s="1438"/>
      <c r="V21" s="1438"/>
      <c r="W21" s="1438"/>
      <c r="X21" s="1438"/>
      <c r="Y21" s="1438"/>
      <c r="Z21" s="1438"/>
      <c r="AA21" s="1438"/>
      <c r="AB21" s="1438"/>
      <c r="AC21" s="1438"/>
    </row>
    <row r="22" spans="2:29">
      <c r="B22" s="1441"/>
      <c r="C22" s="1443"/>
      <c r="D22" s="1443"/>
      <c r="E22" s="1443"/>
      <c r="F22" s="1443"/>
      <c r="G22" s="1443"/>
      <c r="H22" s="1443"/>
      <c r="I22" s="1443"/>
      <c r="J22" s="1443"/>
      <c r="K22" s="1445"/>
      <c r="L22" s="1445"/>
      <c r="M22" s="1445"/>
      <c r="N22" s="1445"/>
      <c r="O22" s="1445"/>
      <c r="P22" s="1445"/>
      <c r="Q22" s="1445"/>
      <c r="R22" s="1445"/>
      <c r="S22" s="1445"/>
      <c r="T22" s="1446"/>
      <c r="U22" s="1438"/>
      <c r="V22" s="1438"/>
      <c r="W22" s="1438"/>
      <c r="X22" s="1438"/>
      <c r="Y22" s="1438"/>
      <c r="Z22" s="1438"/>
      <c r="AA22" s="1438"/>
      <c r="AB22" s="1438"/>
      <c r="AC22" s="1438"/>
    </row>
    <row r="23" spans="2:29">
      <c r="B23" s="1430">
        <v>1</v>
      </c>
      <c r="C23" s="1431"/>
      <c r="D23" s="1431"/>
      <c r="E23" s="1431"/>
      <c r="F23" s="1431"/>
      <c r="G23" s="1431"/>
      <c r="H23" s="1431"/>
      <c r="I23" s="1431"/>
      <c r="J23" s="1431"/>
      <c r="K23" s="1432"/>
      <c r="L23" s="1432"/>
      <c r="M23" s="1432"/>
      <c r="N23" s="1432"/>
      <c r="O23" s="1432"/>
      <c r="P23" s="1432"/>
      <c r="Q23" s="1432"/>
      <c r="R23" s="1432"/>
      <c r="S23" s="1432"/>
      <c r="T23" s="1433"/>
      <c r="U23" s="1432"/>
      <c r="V23" s="1433"/>
      <c r="W23" s="1433"/>
      <c r="X23" s="1433"/>
      <c r="Y23" s="1433"/>
      <c r="Z23" s="1433"/>
      <c r="AA23" s="1433"/>
      <c r="AB23" s="1433"/>
      <c r="AC23" s="1433"/>
    </row>
    <row r="24" spans="2:29">
      <c r="B24" s="1430"/>
      <c r="C24" s="1431"/>
      <c r="D24" s="1431"/>
      <c r="E24" s="1431"/>
      <c r="F24" s="1431"/>
      <c r="G24" s="1431"/>
      <c r="H24" s="1431"/>
      <c r="I24" s="1431"/>
      <c r="J24" s="1431"/>
      <c r="K24" s="1434"/>
      <c r="L24" s="1434"/>
      <c r="M24" s="1434"/>
      <c r="N24" s="1434"/>
      <c r="O24" s="1434"/>
      <c r="P24" s="1434"/>
      <c r="Q24" s="1434"/>
      <c r="R24" s="1434"/>
      <c r="S24" s="1434"/>
      <c r="T24" s="1435"/>
      <c r="U24" s="1434"/>
      <c r="V24" s="1435"/>
      <c r="W24" s="1435"/>
      <c r="X24" s="1435"/>
      <c r="Y24" s="1435"/>
      <c r="Z24" s="1435"/>
      <c r="AA24" s="1435"/>
      <c r="AB24" s="1435"/>
      <c r="AC24" s="1435"/>
    </row>
    <row r="25" spans="2:29">
      <c r="B25" s="1430"/>
      <c r="C25" s="1431"/>
      <c r="D25" s="1431"/>
      <c r="E25" s="1431"/>
      <c r="F25" s="1431"/>
      <c r="G25" s="1431"/>
      <c r="H25" s="1431"/>
      <c r="I25" s="1431"/>
      <c r="J25" s="1431"/>
      <c r="K25" s="1436"/>
      <c r="L25" s="1436"/>
      <c r="M25" s="1436"/>
      <c r="N25" s="1436"/>
      <c r="O25" s="1436"/>
      <c r="P25" s="1436"/>
      <c r="Q25" s="1436"/>
      <c r="R25" s="1436"/>
      <c r="S25" s="1436"/>
      <c r="T25" s="1437"/>
      <c r="U25" s="1436"/>
      <c r="V25" s="1437"/>
      <c r="W25" s="1437"/>
      <c r="X25" s="1437"/>
      <c r="Y25" s="1437"/>
      <c r="Z25" s="1437"/>
      <c r="AA25" s="1437"/>
      <c r="AB25" s="1437"/>
      <c r="AC25" s="1437"/>
    </row>
    <row r="26" spans="2:29">
      <c r="B26" s="1430">
        <v>2</v>
      </c>
      <c r="C26" s="1431"/>
      <c r="D26" s="1431"/>
      <c r="E26" s="1431"/>
      <c r="F26" s="1431"/>
      <c r="G26" s="1431"/>
      <c r="H26" s="1431"/>
      <c r="I26" s="1431"/>
      <c r="J26" s="1431"/>
      <c r="K26" s="1432"/>
      <c r="L26" s="1432"/>
      <c r="M26" s="1432"/>
      <c r="N26" s="1432"/>
      <c r="O26" s="1432"/>
      <c r="P26" s="1432"/>
      <c r="Q26" s="1432"/>
      <c r="R26" s="1432"/>
      <c r="S26" s="1432"/>
      <c r="T26" s="1433"/>
      <c r="U26" s="1432"/>
      <c r="V26" s="1433"/>
      <c r="W26" s="1433"/>
      <c r="X26" s="1433"/>
      <c r="Y26" s="1433"/>
      <c r="Z26" s="1433"/>
      <c r="AA26" s="1433"/>
      <c r="AB26" s="1433"/>
      <c r="AC26" s="1433"/>
    </row>
    <row r="27" spans="2:29">
      <c r="B27" s="1430"/>
      <c r="C27" s="1431"/>
      <c r="D27" s="1431"/>
      <c r="E27" s="1431"/>
      <c r="F27" s="1431"/>
      <c r="G27" s="1431"/>
      <c r="H27" s="1431"/>
      <c r="I27" s="1431"/>
      <c r="J27" s="1431"/>
      <c r="K27" s="1434"/>
      <c r="L27" s="1434"/>
      <c r="M27" s="1434"/>
      <c r="N27" s="1434"/>
      <c r="O27" s="1434"/>
      <c r="P27" s="1434"/>
      <c r="Q27" s="1434"/>
      <c r="R27" s="1434"/>
      <c r="S27" s="1434"/>
      <c r="T27" s="1435"/>
      <c r="U27" s="1434"/>
      <c r="V27" s="1435"/>
      <c r="W27" s="1435"/>
      <c r="X27" s="1435"/>
      <c r="Y27" s="1435"/>
      <c r="Z27" s="1435"/>
      <c r="AA27" s="1435"/>
      <c r="AB27" s="1435"/>
      <c r="AC27" s="1435"/>
    </row>
    <row r="28" spans="2:29">
      <c r="B28" s="1430"/>
      <c r="C28" s="1431"/>
      <c r="D28" s="1431"/>
      <c r="E28" s="1431"/>
      <c r="F28" s="1431"/>
      <c r="G28" s="1431"/>
      <c r="H28" s="1431"/>
      <c r="I28" s="1431"/>
      <c r="J28" s="1431"/>
      <c r="K28" s="1436"/>
      <c r="L28" s="1436"/>
      <c r="M28" s="1436"/>
      <c r="N28" s="1436"/>
      <c r="O28" s="1436"/>
      <c r="P28" s="1436"/>
      <c r="Q28" s="1436"/>
      <c r="R28" s="1436"/>
      <c r="S28" s="1436"/>
      <c r="T28" s="1437"/>
      <c r="U28" s="1436"/>
      <c r="V28" s="1437"/>
      <c r="W28" s="1437"/>
      <c r="X28" s="1437"/>
      <c r="Y28" s="1437"/>
      <c r="Z28" s="1437"/>
      <c r="AA28" s="1437"/>
      <c r="AB28" s="1437"/>
      <c r="AC28" s="1437"/>
    </row>
    <row r="29" spans="2:29">
      <c r="B29" s="1430">
        <v>3</v>
      </c>
      <c r="C29" s="1431"/>
      <c r="D29" s="1431"/>
      <c r="E29" s="1431"/>
      <c r="F29" s="1431"/>
      <c r="G29" s="1431"/>
      <c r="H29" s="1431"/>
      <c r="I29" s="1431"/>
      <c r="J29" s="1431"/>
      <c r="K29" s="1432"/>
      <c r="L29" s="1432"/>
      <c r="M29" s="1432"/>
      <c r="N29" s="1432"/>
      <c r="O29" s="1432"/>
      <c r="P29" s="1432"/>
      <c r="Q29" s="1432"/>
      <c r="R29" s="1432"/>
      <c r="S29" s="1432"/>
      <c r="T29" s="1433"/>
      <c r="U29" s="1432"/>
      <c r="V29" s="1433"/>
      <c r="W29" s="1433"/>
      <c r="X29" s="1433"/>
      <c r="Y29" s="1433"/>
      <c r="Z29" s="1433"/>
      <c r="AA29" s="1433"/>
      <c r="AB29" s="1433"/>
      <c r="AC29" s="1433"/>
    </row>
    <row r="30" spans="2:29">
      <c r="B30" s="1430"/>
      <c r="C30" s="1431"/>
      <c r="D30" s="1431"/>
      <c r="E30" s="1431"/>
      <c r="F30" s="1431"/>
      <c r="G30" s="1431"/>
      <c r="H30" s="1431"/>
      <c r="I30" s="1431"/>
      <c r="J30" s="1431"/>
      <c r="K30" s="1434"/>
      <c r="L30" s="1434"/>
      <c r="M30" s="1434"/>
      <c r="N30" s="1434"/>
      <c r="O30" s="1434"/>
      <c r="P30" s="1434"/>
      <c r="Q30" s="1434"/>
      <c r="R30" s="1434"/>
      <c r="S30" s="1434"/>
      <c r="T30" s="1435"/>
      <c r="U30" s="1434"/>
      <c r="V30" s="1435"/>
      <c r="W30" s="1435"/>
      <c r="X30" s="1435"/>
      <c r="Y30" s="1435"/>
      <c r="Z30" s="1435"/>
      <c r="AA30" s="1435"/>
      <c r="AB30" s="1435"/>
      <c r="AC30" s="1435"/>
    </row>
    <row r="31" spans="2:29">
      <c r="B31" s="1430"/>
      <c r="C31" s="1431"/>
      <c r="D31" s="1431"/>
      <c r="E31" s="1431"/>
      <c r="F31" s="1431"/>
      <c r="G31" s="1431"/>
      <c r="H31" s="1431"/>
      <c r="I31" s="1431"/>
      <c r="J31" s="1431"/>
      <c r="K31" s="1436"/>
      <c r="L31" s="1436"/>
      <c r="M31" s="1436"/>
      <c r="N31" s="1436"/>
      <c r="O31" s="1436"/>
      <c r="P31" s="1436"/>
      <c r="Q31" s="1436"/>
      <c r="R31" s="1436"/>
      <c r="S31" s="1436"/>
      <c r="T31" s="1437"/>
      <c r="U31" s="1436"/>
      <c r="V31" s="1437"/>
      <c r="W31" s="1437"/>
      <c r="X31" s="1437"/>
      <c r="Y31" s="1437"/>
      <c r="Z31" s="1437"/>
      <c r="AA31" s="1437"/>
      <c r="AB31" s="1437"/>
      <c r="AC31" s="1437"/>
    </row>
    <row r="32" spans="2:29">
      <c r="B32" s="1430">
        <v>4</v>
      </c>
      <c r="C32" s="1431"/>
      <c r="D32" s="1431"/>
      <c r="E32" s="1431"/>
      <c r="F32" s="1431"/>
      <c r="G32" s="1431"/>
      <c r="H32" s="1431"/>
      <c r="I32" s="1431"/>
      <c r="J32" s="1431"/>
      <c r="K32" s="1432"/>
      <c r="L32" s="1432"/>
      <c r="M32" s="1432"/>
      <c r="N32" s="1432"/>
      <c r="O32" s="1432"/>
      <c r="P32" s="1432"/>
      <c r="Q32" s="1432"/>
      <c r="R32" s="1432"/>
      <c r="S32" s="1432"/>
      <c r="T32" s="1433"/>
      <c r="U32" s="1432"/>
      <c r="V32" s="1433"/>
      <c r="W32" s="1433"/>
      <c r="X32" s="1433"/>
      <c r="Y32" s="1433"/>
      <c r="Z32" s="1433"/>
      <c r="AA32" s="1433"/>
      <c r="AB32" s="1433"/>
      <c r="AC32" s="1433"/>
    </row>
    <row r="33" spans="2:29">
      <c r="B33" s="1430"/>
      <c r="C33" s="1431"/>
      <c r="D33" s="1431"/>
      <c r="E33" s="1431"/>
      <c r="F33" s="1431"/>
      <c r="G33" s="1431"/>
      <c r="H33" s="1431"/>
      <c r="I33" s="1431"/>
      <c r="J33" s="1431"/>
      <c r="K33" s="1434"/>
      <c r="L33" s="1434"/>
      <c r="M33" s="1434"/>
      <c r="N33" s="1434"/>
      <c r="O33" s="1434"/>
      <c r="P33" s="1434"/>
      <c r="Q33" s="1434"/>
      <c r="R33" s="1434"/>
      <c r="S33" s="1434"/>
      <c r="T33" s="1435"/>
      <c r="U33" s="1434"/>
      <c r="V33" s="1435"/>
      <c r="W33" s="1435"/>
      <c r="X33" s="1435"/>
      <c r="Y33" s="1435"/>
      <c r="Z33" s="1435"/>
      <c r="AA33" s="1435"/>
      <c r="AB33" s="1435"/>
      <c r="AC33" s="1435"/>
    </row>
    <row r="34" spans="2:29">
      <c r="B34" s="1430"/>
      <c r="C34" s="1431"/>
      <c r="D34" s="1431"/>
      <c r="E34" s="1431"/>
      <c r="F34" s="1431"/>
      <c r="G34" s="1431"/>
      <c r="H34" s="1431"/>
      <c r="I34" s="1431"/>
      <c r="J34" s="1431"/>
      <c r="K34" s="1436"/>
      <c r="L34" s="1436"/>
      <c r="M34" s="1436"/>
      <c r="N34" s="1436"/>
      <c r="O34" s="1436"/>
      <c r="P34" s="1436"/>
      <c r="Q34" s="1436"/>
      <c r="R34" s="1436"/>
      <c r="S34" s="1436"/>
      <c r="T34" s="1437"/>
      <c r="U34" s="1436"/>
      <c r="V34" s="1437"/>
      <c r="W34" s="1437"/>
      <c r="X34" s="1437"/>
      <c r="Y34" s="1437"/>
      <c r="Z34" s="1437"/>
      <c r="AA34" s="1437"/>
      <c r="AB34" s="1437"/>
      <c r="AC34" s="1437"/>
    </row>
  </sheetData>
  <mergeCells count="78">
    <mergeCell ref="P5:R5"/>
    <mergeCell ref="T5:V5"/>
    <mergeCell ref="W5:Y5"/>
    <mergeCell ref="P6:R8"/>
    <mergeCell ref="T6:V8"/>
    <mergeCell ref="W6:Y8"/>
    <mergeCell ref="P9:R9"/>
    <mergeCell ref="AA9:AC9"/>
    <mergeCell ref="B2:N2"/>
    <mergeCell ref="W3:Y3"/>
    <mergeCell ref="Z3:AC3"/>
    <mergeCell ref="B4:F4"/>
    <mergeCell ref="G4:N4"/>
    <mergeCell ref="W4:Y4"/>
    <mergeCell ref="Z4:AC4"/>
    <mergeCell ref="B5:F5"/>
    <mergeCell ref="G5:N5"/>
    <mergeCell ref="AA5:AC5"/>
    <mergeCell ref="B6:F6"/>
    <mergeCell ref="G6:N6"/>
    <mergeCell ref="AA6:AC8"/>
    <mergeCell ref="B7:F7"/>
    <mergeCell ref="G7:N7"/>
    <mergeCell ref="B8:F8"/>
    <mergeCell ref="G8:N8"/>
    <mergeCell ref="B9:F9"/>
    <mergeCell ref="G9:N9"/>
    <mergeCell ref="B10:F10"/>
    <mergeCell ref="G10:N10"/>
    <mergeCell ref="P10:AC10"/>
    <mergeCell ref="B11:F11"/>
    <mergeCell ref="G11:N11"/>
    <mergeCell ref="P11:AC11"/>
    <mergeCell ref="B12:F14"/>
    <mergeCell ref="G12:N14"/>
    <mergeCell ref="P12:AC12"/>
    <mergeCell ref="P13:AC13"/>
    <mergeCell ref="B20:B22"/>
    <mergeCell ref="C20:G22"/>
    <mergeCell ref="H20:J22"/>
    <mergeCell ref="K20:T22"/>
    <mergeCell ref="U20:AC22"/>
    <mergeCell ref="B23:B25"/>
    <mergeCell ref="C23:G25"/>
    <mergeCell ref="H23:J25"/>
    <mergeCell ref="K23:T23"/>
    <mergeCell ref="U23:AC23"/>
    <mergeCell ref="K24:T24"/>
    <mergeCell ref="U24:AC24"/>
    <mergeCell ref="K25:T25"/>
    <mergeCell ref="U25:AC25"/>
    <mergeCell ref="B26:B28"/>
    <mergeCell ref="C26:G28"/>
    <mergeCell ref="H26:J28"/>
    <mergeCell ref="K26:T26"/>
    <mergeCell ref="U26:AC26"/>
    <mergeCell ref="K27:T27"/>
    <mergeCell ref="U27:AC27"/>
    <mergeCell ref="K28:T28"/>
    <mergeCell ref="U28:AC28"/>
    <mergeCell ref="B29:B31"/>
    <mergeCell ref="C29:G31"/>
    <mergeCell ref="H29:J31"/>
    <mergeCell ref="K29:T29"/>
    <mergeCell ref="U29:AC29"/>
    <mergeCell ref="K30:T30"/>
    <mergeCell ref="U30:AC30"/>
    <mergeCell ref="K31:T31"/>
    <mergeCell ref="U31:AC31"/>
    <mergeCell ref="B32:B34"/>
    <mergeCell ref="C32:G34"/>
    <mergeCell ref="H32:J34"/>
    <mergeCell ref="K32:T32"/>
    <mergeCell ref="U32:AC32"/>
    <mergeCell ref="K33:T33"/>
    <mergeCell ref="U33:AC33"/>
    <mergeCell ref="K34:T34"/>
    <mergeCell ref="U34:AC34"/>
  </mergeCells>
  <phoneticPr fontId="1"/>
  <printOptions horizontalCentered="1" verticalCentered="1"/>
  <pageMargins left="0" right="0" top="0" bottom="0" header="0.31496062992125984" footer="0.31496062992125984"/>
  <pageSetup paperSize="9" scale="9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14</vt:i4>
      </vt:variant>
    </vt:vector>
  </HeadingPairs>
  <TitlesOfParts>
    <vt:vector size="31" baseType="lpstr">
      <vt:lpstr>工事看板</vt:lpstr>
      <vt:lpstr>改定</vt:lpstr>
      <vt:lpstr>工事計画書</vt:lpstr>
      <vt:lpstr>1F</vt:lpstr>
      <vt:lpstr>2F</vt:lpstr>
      <vt:lpstr>3F</vt:lpstr>
      <vt:lpstr>4F</vt:lpstr>
      <vt:lpstr>屋外エリア</vt:lpstr>
      <vt:lpstr>工事安全確認シート </vt:lpstr>
      <vt:lpstr>リスクアセスメント記入例 (改定4)</vt:lpstr>
      <vt:lpstr>（追加）作業指示書</vt:lpstr>
      <vt:lpstr>現地工事作業者名簿</vt:lpstr>
      <vt:lpstr>KYﾐｰﾃｨﾝｸﾞ</vt:lpstr>
      <vt:lpstr>現地工事作業者名簿 </vt:lpstr>
      <vt:lpstr>④火気使用許可申請書※火気使用時のみ</vt:lpstr>
      <vt:lpstr>安全解除&amp;危険物取扱(KY)</vt:lpstr>
      <vt:lpstr>安全装置解除(KY)</vt:lpstr>
      <vt:lpstr>'（追加）作業指示書'!Print_Area</vt:lpstr>
      <vt:lpstr>'1F'!Print_Area</vt:lpstr>
      <vt:lpstr>'2F'!Print_Area</vt:lpstr>
      <vt:lpstr>'3F'!Print_Area</vt:lpstr>
      <vt:lpstr>'4F'!Print_Area</vt:lpstr>
      <vt:lpstr>④火気使用許可申請書※火気使用時のみ!Print_Area</vt:lpstr>
      <vt:lpstr>KYﾐｰﾃｨﾝｸﾞ!Print_Area</vt:lpstr>
      <vt:lpstr>'リスクアセスメント記入例 (改定4)'!Print_Area</vt:lpstr>
      <vt:lpstr>屋外エリア!Print_Area</vt:lpstr>
      <vt:lpstr>現地工事作業者名簿!Print_Area</vt:lpstr>
      <vt:lpstr>'現地工事作業者名簿 '!Print_Area</vt:lpstr>
      <vt:lpstr>'工事安全確認シート '!Print_Area</vt:lpstr>
      <vt:lpstr>工事看板!Print_Area</vt:lpstr>
      <vt:lpstr>工事計画書!Print_Area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Yamamoto, Yoshifumi</dc:creator>
  <cp:lastModifiedBy>Kimura, Kenichi</cp:lastModifiedBy>
  <cp:lastPrinted>2024-07-10T03:06:34Z</cp:lastPrinted>
  <dcterms:created xsi:type="dcterms:W3CDTF">2023-02-09T08:03:53Z</dcterms:created>
  <dcterms:modified xsi:type="dcterms:W3CDTF">2026-10-08T02:02:44Z</dcterms:modified>
</cp:coreProperties>
</file>